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.luque\Documents\Veeduría\Plan anticorrupción\2019\"/>
    </mc:Choice>
  </mc:AlternateContent>
  <bookViews>
    <workbookView xWindow="0" yWindow="0" windowWidth="28800" windowHeight="11730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Hoja1!$A$3:$AL$69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9" i="1" l="1"/>
  <c r="AJ66" i="1"/>
  <c r="AJ63" i="1"/>
  <c r="AJ60" i="1"/>
  <c r="AJ57" i="1"/>
  <c r="AJ54" i="1"/>
  <c r="AJ51" i="1"/>
  <c r="AJ48" i="1"/>
  <c r="AJ45" i="1"/>
  <c r="AJ42" i="1"/>
  <c r="AJ39" i="1"/>
  <c r="AJ36" i="1"/>
  <c r="AJ33" i="1"/>
  <c r="AJ30" i="1"/>
  <c r="AJ27" i="1"/>
  <c r="AJ24" i="1"/>
  <c r="AJ21" i="1"/>
  <c r="AJ18" i="1"/>
  <c r="AJ15" i="1"/>
  <c r="AJ12" i="1"/>
  <c r="AJ9" i="1"/>
  <c r="AF69" i="1"/>
  <c r="AF66" i="1"/>
  <c r="AF63" i="1"/>
  <c r="AF60" i="1"/>
  <c r="AF57" i="1"/>
  <c r="AF54" i="1"/>
  <c r="AF51" i="1"/>
  <c r="AF48" i="1"/>
  <c r="AF45" i="1"/>
  <c r="AF42" i="1"/>
  <c r="AF39" i="1"/>
  <c r="AF36" i="1"/>
  <c r="AF33" i="1"/>
  <c r="AF30" i="1"/>
  <c r="AF27" i="1"/>
  <c r="AF24" i="1"/>
  <c r="AF21" i="1"/>
  <c r="AF18" i="1"/>
  <c r="AF15" i="1"/>
  <c r="AF12" i="1"/>
  <c r="AF9" i="1"/>
  <c r="AB69" i="1"/>
  <c r="AB66" i="1"/>
  <c r="AB63" i="1"/>
  <c r="AB60" i="1"/>
  <c r="AB57" i="1"/>
  <c r="AB54" i="1"/>
  <c r="AB51" i="1"/>
  <c r="AB48" i="1"/>
  <c r="AB45" i="1"/>
  <c r="AB42" i="1"/>
  <c r="AB39" i="1"/>
  <c r="AB36" i="1"/>
  <c r="AB33" i="1"/>
  <c r="AB30" i="1"/>
  <c r="AB27" i="1"/>
  <c r="AB24" i="1"/>
  <c r="AB21" i="1"/>
  <c r="AB18" i="1"/>
  <c r="AB15" i="1"/>
  <c r="AB12" i="1"/>
  <c r="AB9" i="1"/>
  <c r="AJ6" i="1"/>
  <c r="AF6" i="1"/>
  <c r="AB6" i="1"/>
  <c r="Z7" i="1"/>
  <c r="Y7" i="1"/>
  <c r="K7" i="1"/>
  <c r="L7" i="1" s="1"/>
  <c r="V7" i="1"/>
  <c r="Z55" i="1" l="1"/>
  <c r="Y55" i="1"/>
  <c r="Z52" i="1"/>
  <c r="Y52" i="1"/>
  <c r="Z49" i="1"/>
  <c r="Y49" i="1"/>
  <c r="Z46" i="1"/>
  <c r="Y46" i="1"/>
  <c r="Z43" i="1"/>
  <c r="Y43" i="1"/>
  <c r="Z40" i="1"/>
  <c r="Y40" i="1"/>
  <c r="Z37" i="1"/>
  <c r="Y37" i="1"/>
  <c r="Z34" i="1"/>
  <c r="Y34" i="1"/>
  <c r="Z31" i="1"/>
  <c r="Z28" i="1" l="1"/>
  <c r="Y28" i="1"/>
  <c r="Z25" i="1"/>
  <c r="Y25" i="1"/>
  <c r="Z22" i="1"/>
  <c r="Y22" i="1"/>
  <c r="Z19" i="1"/>
  <c r="Y19" i="1"/>
  <c r="Z16" i="1"/>
  <c r="Y16" i="1"/>
  <c r="Z13" i="1"/>
  <c r="Y13" i="1"/>
  <c r="Z10" i="1" l="1"/>
  <c r="Y10" i="1"/>
  <c r="T6" i="1"/>
  <c r="T5" i="1"/>
  <c r="Z4" i="1"/>
  <c r="Y4" i="1"/>
  <c r="U4" i="1"/>
  <c r="V4" i="1" s="1"/>
  <c r="K4" i="1"/>
  <c r="L4" i="1" s="1"/>
</calcChain>
</file>

<file path=xl/sharedStrings.xml><?xml version="1.0" encoding="utf-8"?>
<sst xmlns="http://schemas.openxmlformats.org/spreadsheetml/2006/main" count="606" uniqueCount="208">
  <si>
    <t>MAPA DE RIESGOS - TERMINAL DE TRANSPORTE S.A.-2019</t>
  </si>
  <si>
    <t>SEGUIMIENTO Y EVALUACIÓN</t>
  </si>
  <si>
    <t>Estructura</t>
  </si>
  <si>
    <t>IDENTIFICACIÓN</t>
  </si>
  <si>
    <t>ANÁLISIS</t>
  </si>
  <si>
    <t>EVALUACIÓN Y TRATAMIENTO</t>
  </si>
  <si>
    <t>ACTIVIDADES PARA CUMPLIMIENTO DEL CONTROL</t>
  </si>
  <si>
    <t>CANTIDAD</t>
  </si>
  <si>
    <t>% de cumplimiento</t>
  </si>
  <si>
    <t xml:space="preserve"> Calendarización del cumplimiento del Plan de Acciones con las evidencias con que se Mitiga el Riesgo </t>
  </si>
  <si>
    <t>ÀREA</t>
  </si>
  <si>
    <t>Posición mapa de Procesos</t>
  </si>
  <si>
    <t>PROCESO Y OBJETIVO</t>
  </si>
  <si>
    <t>RIESGO</t>
  </si>
  <si>
    <t>CAUSA(S)</t>
  </si>
  <si>
    <t>CONSECUENCIA</t>
  </si>
  <si>
    <t>PROBABILIDAD</t>
  </si>
  <si>
    <t>IMPACTO</t>
  </si>
  <si>
    <t>VALOR</t>
  </si>
  <si>
    <t>ZONA DE RIESGO</t>
  </si>
  <si>
    <t>CONTROLES</t>
  </si>
  <si>
    <t>NATURALEZA</t>
  </si>
  <si>
    <t>CLASES</t>
  </si>
  <si>
    <t>MITIGA</t>
  </si>
  <si>
    <t>ZONA DE RIESGO RESIDUAL</t>
  </si>
  <si>
    <t>RESPONSABLE PRINCIPAL</t>
  </si>
  <si>
    <t>Enero-Abril</t>
  </si>
  <si>
    <t>EVIDENCIA</t>
  </si>
  <si>
    <t>OBSERVACIONES</t>
  </si>
  <si>
    <t>Mayo-Septiembre</t>
  </si>
  <si>
    <t>Octubre-Diciembre</t>
  </si>
  <si>
    <t>Corrupción</t>
  </si>
  <si>
    <t>Contratación de trabajadores sin el cumplimiento en su totalidad de los requisitos para el cargo</t>
  </si>
  <si>
    <t>Presentación de documentos adulterados o sin validez</t>
  </si>
  <si>
    <t>Investigaciones por parte de los órganos de control y autoridades judiciales</t>
  </si>
  <si>
    <t>Improbable</t>
  </si>
  <si>
    <t>Mayor</t>
  </si>
  <si>
    <t>Realizar la validación de los requisitos establecidos en el manual de funciones antes de realizar cualquier contratación</t>
  </si>
  <si>
    <t>Preventivo</t>
  </si>
  <si>
    <t>Manual</t>
  </si>
  <si>
    <t>Probabilidad</t>
  </si>
  <si>
    <t>Raro</t>
  </si>
  <si>
    <t>Director de Gestión Humana</t>
  </si>
  <si>
    <t>Prog</t>
  </si>
  <si>
    <t>Verificación telefónica de todos las certificaciones adjuntas como soporte por el aspirante al cargo y revisión en la página web de www.adres.gov.co en cuanto a las afiliaciones del Sistema de Seguridad Social.</t>
  </si>
  <si>
    <t>Ejec</t>
  </si>
  <si>
    <t>Previo cumplimiento de los dos anteriores en concordancia con el respectivo manual de funciones GTS-MN01se procede a dar inicio al proceso de contratación.</t>
  </si>
  <si>
    <t>%</t>
  </si>
  <si>
    <t>Alteración y/o perdida de documentos de las historias laborales</t>
  </si>
  <si>
    <t>Manipulación inadecuada del responsable de las historias laborales e incumplimiento de las normas archivísticas</t>
  </si>
  <si>
    <t>Posible</t>
  </si>
  <si>
    <t>Moderado</t>
  </si>
  <si>
    <t>Zona de Riesgo Moderada</t>
  </si>
  <si>
    <t>Capacitar a los responsables de la custodia y archivo constante de las historias laborales</t>
  </si>
  <si>
    <t>Impacto</t>
  </si>
  <si>
    <t>Menor</t>
  </si>
  <si>
    <t>Zona de Riesgo Baja</t>
  </si>
  <si>
    <t>DIRECCIÓN DE GESTIÓN HUMANA</t>
  </si>
  <si>
    <t>Direccionamiento de contratos desde los Estudios Previos</t>
  </si>
  <si>
    <t>Utilización de la información de la empresa en beneficio propio o de terceros, sin mecanismos efectivos que impidan la selección objetiva de los contratistas.</t>
  </si>
  <si>
    <t>Celebración indebida de contratos sin cumplimiento de requisitos legales</t>
  </si>
  <si>
    <t>Probable</t>
  </si>
  <si>
    <t>Zona de Riesgo Alta</t>
  </si>
  <si>
    <t>Revisión de las condiciones técnicas, financieras y jurídicas de todos los estudios previos, de manera interdisciplinaria e independiente, por parte de quienes validan el documento, del Comité de Contratación y de los trabajadores que ejercen puntos de control.</t>
  </si>
  <si>
    <t>Detective</t>
  </si>
  <si>
    <t xml:space="preserve">Menor </t>
  </si>
  <si>
    <t xml:space="preserve">Profesional Subgerencia Jurídica Asignado </t>
  </si>
  <si>
    <t>Revisión y observaciones al estudio previo</t>
  </si>
  <si>
    <t>Modificaciones a los contratos (otrosíes) sin  justificación clara y suficiente</t>
  </si>
  <si>
    <t>Inadecuada identificación de la necesidad y fallas en la planeación contractual en el proceso de elaboración de estudios previos.</t>
  </si>
  <si>
    <t xml:space="preserve">Mayores costos (recursos y tiempo  para la organización que afectan el cumplimiento de las actividades y planes propuestos. </t>
  </si>
  <si>
    <t>Existencia del mecanismo de Acta de Acuerdo en el cual el supervisor y el contratista justifican y soportan técnica, jurídica y económicamente la posible modificación contractual, previamente a ser sometida a estudio del  comité de contratación para su aprobación</t>
  </si>
  <si>
    <t>Probabilidad e Impacto</t>
  </si>
  <si>
    <t>Acta de acuerdo entre supervisión y contratista</t>
  </si>
  <si>
    <t>Información inoportuna e insuficiente para la toma de decisiones.</t>
  </si>
  <si>
    <t>Cambios permanentes en la legislación contractual</t>
  </si>
  <si>
    <t>Incumplimiento de las actividades definidas en planes, programas y proyectos, afectando de forma grave su ejecución presupuestal.</t>
  </si>
  <si>
    <t>Revisión de la normatividad vigente.</t>
  </si>
  <si>
    <t>Solicitud a las áreas de la actualización de la matriz normativa</t>
  </si>
  <si>
    <t>Revisión de la información y consolidación de la matriz</t>
  </si>
  <si>
    <t>Publicación y seguimiento</t>
  </si>
  <si>
    <t>Inadecuado manejo de la contratación en beneficio propio o de terceros.</t>
  </si>
  <si>
    <t xml:space="preserve">
Desconocer el perfil y competencias de los funcionarios que deben realizar las funciones de supervisión.
</t>
  </si>
  <si>
    <t>Indebida ejecución contractual, llevando a la declaratoria de incumplimiento.</t>
  </si>
  <si>
    <t>Capacitación sobre Manual de Supervisión.</t>
  </si>
  <si>
    <t>Insignificante</t>
  </si>
  <si>
    <t>Capacitación a supervisores</t>
  </si>
  <si>
    <t>Inadecuada defensa judicial en favor propio o de un tercero</t>
  </si>
  <si>
    <t>Alianza del apoderado de la 
Entidad con la contraparte 
(conflicto de intereses)</t>
  </si>
  <si>
    <t>1. Imagen institucional afectada por hechos de corrupción
2. investigaciones penales, fiscales y disciplinarias, sobre los apoderados judiciales y trabajadores encargados de la defensa judicial.</t>
  </si>
  <si>
    <t>Se designa un profesional en cada uno de los procesos en los que la entidad es parte demandante o parte demandada o se contrata abogado externo especializado, bajo seguimiento permanente del Subgerente Jurídico.</t>
  </si>
  <si>
    <t>Apoderado Judicial interno o externo</t>
  </si>
  <si>
    <t xml:space="preserve">Ejercicio de la supervisión que beneficie a terceros </t>
  </si>
  <si>
    <t>Desconocimiento de las implicaciones por el no ejercicio de una supervisión adecuada</t>
  </si>
  <si>
    <t>Incumplimiento del objeto contractual</t>
  </si>
  <si>
    <t>Presentación de informes por parte de los supervisores con el acta de liquidación</t>
  </si>
  <si>
    <t>SUBGERENCIA JURIDICA</t>
  </si>
  <si>
    <t>Planeación ineficaz para crear e implementar las estrategias que permitan lograr el crecimiento y rentabilidad deseados</t>
  </si>
  <si>
    <t>Debilidades en la planeación del proceso de estructuración del plan estratégico</t>
  </si>
  <si>
    <t>Impactos negativos de las decisiones en la organización</t>
  </si>
  <si>
    <t>Subgerente de Planeación y Proyectos</t>
  </si>
  <si>
    <t>Ausencia de procedimientos debidamente formalizados y actualizados; e instructivos para elaborar, regular, racionalizar y sistematizar procedimientos</t>
  </si>
  <si>
    <t>Cruce de competencias entre los niveles y áreas de decisión.</t>
  </si>
  <si>
    <t>Se puede propiciar la exigencia de tratamientos particulares</t>
  </si>
  <si>
    <t>Formalizar el requisito de la obligatoriedad de la documentación</t>
  </si>
  <si>
    <t>Preventivo y Detective</t>
  </si>
  <si>
    <t>Líderes de Procesos</t>
  </si>
  <si>
    <t>Seguimiento al cumplimiento de documentos establecidos en el SIG</t>
  </si>
  <si>
    <t>Revisión y aprobación de las actualizaciones  documentales en cada proceso</t>
  </si>
  <si>
    <t>Seguimiento a los procesos debidamente formalizados</t>
  </si>
  <si>
    <t>No se cuenta con parámetros que favorezcan la administración racional de tramites y procedimientos.</t>
  </si>
  <si>
    <t>Alto índice de tramites internos y reprocesos que afectan la eficiencia, eficacia y productividad de la organización</t>
  </si>
  <si>
    <t>Verificar con los líderes de los procesos la pertinencia de la documentación</t>
  </si>
  <si>
    <t>Seguimiento, acompañamiento y sugerencias de  cambios de la pertinencia de la documentación establecida en cada proceso</t>
  </si>
  <si>
    <t>Manipulación o alteración de registros del SGA en beneficio propio o de terceros</t>
  </si>
  <si>
    <t>Falta de planeación en la actualización de registros</t>
  </si>
  <si>
    <t>1. Sanciones y multas
2. Pérdida de información</t>
  </si>
  <si>
    <t>-Realizar el inventario de los registros necesarios para Gestión Ambiental
-Realizar la ficha de seguimiento de cada uno</t>
  </si>
  <si>
    <t xml:space="preserve">Profesional Ambiental </t>
  </si>
  <si>
    <t>Realizar seguimiento mensual en la ficha de trámites de la Terminal</t>
  </si>
  <si>
    <t>Pérdida de confidencialidad y/o integridad de la información</t>
  </si>
  <si>
    <t>Suministro de información (Fílmica, fotográfica o documental)  a personas naturales o personal no autorizado.</t>
  </si>
  <si>
    <t xml:space="preserve">1.Violacion al régimen General de protección de datos.
2. Inadecuada manipulación de la información y vulnerabilidad de los derechos de los titulares de la información.
</t>
  </si>
  <si>
    <t>1. Protocolos de protección de datos personales en sistemas de video vigilancia.
2, Limitar y controlar acceso a la información de la CCTV.</t>
  </si>
  <si>
    <t>Director de Seguridad</t>
  </si>
  <si>
    <t xml:space="preserve">Socialización y divulgación de los protocolos de protección del sistema de video vigilancia  </t>
  </si>
  <si>
    <t>DIRECCIÓN DE SEGURIDAD</t>
  </si>
  <si>
    <t>Falta de protocolos y medidas de seguridad informática que puede conllevar a la perdida de información por virus informáticos.</t>
  </si>
  <si>
    <t>Se pueden presentar ataques de código malicioso que pueden extraer o dañar información</t>
  </si>
  <si>
    <t>Actualización del antivirus</t>
  </si>
  <si>
    <t>Director de Recursos Tecnológicos</t>
  </si>
  <si>
    <t xml:space="preserve">Realizar el contrato de mantenimiento de antivirus
</t>
  </si>
  <si>
    <t xml:space="preserve">Mantener el antivirus con los servicios activos </t>
  </si>
  <si>
    <t>Realizar la verificación de alertas de la consola de antivirus</t>
  </si>
  <si>
    <t>Sabotaje interno y externo</t>
  </si>
  <si>
    <t>Accesos no autorizados tanto a nivel físico como lógicos afectando la seguridad interna para extraer,  dañar o modificar información sensible</t>
  </si>
  <si>
    <t>Fortalecimiento de la socialización del manual de políticas respecto al acceso</t>
  </si>
  <si>
    <t>Socialización   de la política de acceso</t>
  </si>
  <si>
    <t xml:space="preserve">
.</t>
  </si>
  <si>
    <t>Extracción, modificación o daño de información en equipos con sesiones abiertas</t>
  </si>
  <si>
    <t xml:space="preserve">Revisar periódicamente la política de acceso </t>
  </si>
  <si>
    <t>No contar con Backus de la información.</t>
  </si>
  <si>
    <t xml:space="preserve">Perdida de la información para la toma de decisiones </t>
  </si>
  <si>
    <t>Realizar el almacenamiento de los Backus mensualmente en una ubicación independiente</t>
  </si>
  <si>
    <t>Automático</t>
  </si>
  <si>
    <t>Realizar el contrato de arrendamiento de datcenter</t>
  </si>
  <si>
    <t>Realizar el contrato de backup en la nube  para los equipos de computo</t>
  </si>
  <si>
    <t>Gestión Administrativa y Financiera
(Lograr una gestión eficiente y efectiva de los sistemas administrativos que promuevan la rentabilidad y eficiencia organizacional, y promoviendo las actividades administrativas y técnicas, tendientes a la planificación, manejo y organización de la documentación)</t>
  </si>
  <si>
    <t>Desvío o pérdida de asignaciones presupuestales</t>
  </si>
  <si>
    <t>Falta de aplicación o inexistencia de controles asociados al proceso</t>
  </si>
  <si>
    <t xml:space="preserve">Sanciones Disciplinarias, </t>
  </si>
  <si>
    <t>Director Financiero</t>
  </si>
  <si>
    <t>Generación de informe de ejecución presupuestal</t>
  </si>
  <si>
    <t>Inversiones sin los debidos controles y respaldos</t>
  </si>
  <si>
    <t>inadecuada aplicación de la normativa vigente, de políticas y procedimientos</t>
  </si>
  <si>
    <t>Revisión previa a la aprobación por parte del comité de Inversiones</t>
  </si>
  <si>
    <t>Realizar cotizaciones previas</t>
  </si>
  <si>
    <t>Validar con SHD calificación de entidades</t>
  </si>
  <si>
    <t>Validar condiciones de Mercado con DTF</t>
  </si>
  <si>
    <t>Pagos sin llenar los requisitos legales</t>
  </si>
  <si>
    <t>Falta de control, seguimiento y monitoreo</t>
  </si>
  <si>
    <t>Sanciones Disciplinarias, incumplimiento de disposiciones legales.</t>
  </si>
  <si>
    <t>Revisión de pagos por parte de Contabilidad, Tesorería y Dirección</t>
  </si>
  <si>
    <t>Revisión de Registro Contable</t>
  </si>
  <si>
    <t>Revisión de Registro y pagos Tesoral</t>
  </si>
  <si>
    <t>DIRECCIÓN DE RECURSOS TECNOLOGICOS</t>
  </si>
  <si>
    <t>DIRECCIÓN DE GESTIÓN FINANCIERA</t>
  </si>
  <si>
    <t xml:space="preserve"> Deficiencias en la custodia y conservación de los documentos</t>
  </si>
  <si>
    <t>Establecer quien será la persona autorizada para acceder a los archivos que reposan en la Terminal del Sur</t>
  </si>
  <si>
    <t>DIRECCIÓN DE RECURSOS FISICOS Y NEGOCIOS</t>
  </si>
  <si>
    <r>
      <rPr>
        <b/>
        <sz val="12"/>
        <rFont val="Tahoma"/>
        <family val="2"/>
      </rPr>
      <t>Gestión del Talento Humano y Seguridad y Salud en el Trabajo</t>
    </r>
    <r>
      <rPr>
        <sz val="12"/>
        <rFont val="Tahoma"/>
        <family val="2"/>
      </rPr>
      <t xml:space="preserve">
(Desarrollar procesos para atraer, gestionar, desarrollar, motivar y retener a los trabajadores, orientados a lograr mejores resultados de negocio con la colaboración de cada uno de los empleados de manera que se logre la ejecución de la estrategias. 
Igualmente Mejorar las condiciones y el medio ambiente de trabajo, así como la salud en el trabajo, que conlleva la promoción y el mantenimiento del bienestar físico, mental y social de los trabajadores en todas las ocupaciones)</t>
    </r>
  </si>
  <si>
    <r>
      <rPr>
        <b/>
        <sz val="12"/>
        <rFont val="Tahoma"/>
        <family val="2"/>
      </rPr>
      <t>Sostenibilidad y Mejora Continua</t>
    </r>
    <r>
      <rPr>
        <sz val="12"/>
        <rFont val="Tahoma"/>
        <family val="2"/>
      </rPr>
      <t xml:space="preserve">
(Aplicar herramientas de planificación, para definir el contexto estratégico, con criterios de sostenibilidad económica, social, ambiental y de seguridad de la información, fortaleciendo la participación de los grupos de interés, asegurando la productividad y competitividad de La Terminal, de forma sistémica e integral)</t>
    </r>
  </si>
  <si>
    <r>
      <rPr>
        <b/>
        <sz val="12"/>
        <rFont val="Tahoma"/>
        <family val="2"/>
      </rPr>
      <t>Gestión Ambiental</t>
    </r>
    <r>
      <rPr>
        <sz val="12"/>
        <rFont val="Tahoma"/>
        <family val="2"/>
      </rPr>
      <t xml:space="preserve">
(Desarrollar las actividades, planes y programas de gestión ambiental para prevenir y controlar los impactos  ambientales en los procesos en la ejecución de la operación y servicio de La Terminal, de acuerdo con los requisitos y legislación aplicable)</t>
    </r>
  </si>
  <si>
    <r>
      <t xml:space="preserve">Seguridad Operacional y Funcional
</t>
    </r>
    <r>
      <rPr>
        <sz val="12"/>
        <rFont val="Tahoma"/>
        <family val="2"/>
      </rPr>
      <t>(Garantizar la seguridad de los materiales fílmicos en la Terminal de Transporte S.A)</t>
    </r>
  </si>
  <si>
    <r>
      <rPr>
        <b/>
        <sz val="12"/>
        <rFont val="Tahoma"/>
        <family val="2"/>
      </rPr>
      <t>Fortalecimiento de la Tecnología e Información</t>
    </r>
    <r>
      <rPr>
        <sz val="12"/>
        <rFont val="Tahoma"/>
        <family val="2"/>
      </rPr>
      <t xml:space="preserve">
(Aplicar las tecnologías de la información en procura de la disponibilidad, integridad y accesibilidad de la misma. Igualmente analizar, desarrollar, implementar, mantener y gestionar la tecnología existente y asesorar en la adquisición  de la nueva, que brinde soluciones eficaces a las necesidades.)</t>
    </r>
  </si>
  <si>
    <t>Investigaciones disciplinarias y penal</t>
  </si>
  <si>
    <t>Se realiza capacitación en Lineamientos de historias labores  y Revisión del formato GRH - 403 REQUISITOS PARA VINCULACIÓN PARA EL PERSONAL DE PLANTA</t>
  </si>
  <si>
    <t xml:space="preserve">Perdida o daño a los documentos y/o expedientes por manejo inadecuado </t>
  </si>
  <si>
    <t>Pérdida de documentos o expedientes.
Investigaciones penales.</t>
  </si>
  <si>
    <t>Establecer la forma de traslado desde y hacia la Terminal del Sur, que fueron prestados a las dependencias.</t>
  </si>
  <si>
    <t>Equipos desatendidos y sin  medidas de seguridad de acceso al sistema y sin los antivirus actualizados</t>
  </si>
  <si>
    <t xml:space="preserve">Recepción de observaciones y respuestas cuando exista invitación publica y pliego de condiciones </t>
  </si>
  <si>
    <t xml:space="preserve">Seguimiento de los procesos a través de la rama judicial  y SIPROJWEB mensualmente,
</t>
  </si>
  <si>
    <t>Realizar la validación de la información del plan con los líderes de procesos.</t>
  </si>
  <si>
    <t xml:space="preserve">revisión y validación del Informe. </t>
  </si>
  <si>
    <t>Revisión de Partida presupuestal, con la firma de los comprobantes contables de soporte que soportan los pagos, los funcionarios validan el cumplimiento de los requisitos legales</t>
  </si>
  <si>
    <t xml:space="preserve">Utilización de herramientas para la socialización y apropiación del código de integridad </t>
  </si>
  <si>
    <t>Supervisores/ SUBGERENCIA JURIDICA</t>
  </si>
  <si>
    <t>Presentación de informes de supervisión
Capacitación a supervisores EN CUANTO A RESPONSABULIDADES</t>
  </si>
  <si>
    <t>Presentación y aprobación por parte del comité de contratación</t>
  </si>
  <si>
    <t>Estudio y aprobación del comité de contratación</t>
  </si>
  <si>
    <t>Supervisor Designado
Subgerencia Jurídica.</t>
  </si>
  <si>
    <t>Seguimiento al cumplimiento del plan de acción  programado en el Plan Estratégico</t>
  </si>
  <si>
    <t>Cumplir con la normatividad del acceso a la información  (protocolos o lo normado de información publica, reservada o confidencial).</t>
  </si>
  <si>
    <t xml:space="preserve"> Revisar periódicamente  la seguridad física y lógica donde hay información sensible a través  del firewall</t>
  </si>
  <si>
    <t>Realizar la verificación de la política en el directorio activo con respecto al tiempo mínimo de inactividad para entrar automáticamente el cierre de su sesión y actualización de antivirus</t>
  </si>
  <si>
    <t xml:space="preserve">Revisión de la Ejecución Presupuestal </t>
  </si>
  <si>
    <t>Tener lineamientos definidos por la empresa para el manejo y consulta de  los archivos que reposan en la Terminal del Sur.</t>
  </si>
  <si>
    <t>Subgerencia Corporativa / Director de Recursos Físicos y Negocios</t>
  </si>
  <si>
    <t>Comunicar a las diferentes áreas el procedimiento para préstamo de documentos del archivo central, histórico, fondo acumulado o de gestión centralizado</t>
  </si>
  <si>
    <t xml:space="preserve">Por medio formato GTH-FT03 verificar por el técnico de vinculación de personal, que se cumple con la documentación requerida según el manual de funciones. </t>
  </si>
  <si>
    <t>Por seguridad de la información de los expedientes  laborales exclusivamente su manejo y custodia será  por la asistente y la técnico 3  de selección y desarrollo del área, liderado por la dirección de Gestión Humana; Dando cumplimiento en lo contemplado  en el manual de funciones a las normas de seguridad de la información (clasificada y reservada)</t>
  </si>
  <si>
    <t>Disposición de candidatos que no tienen claridad sobre los lineamientos éticos de la Terminal</t>
  </si>
  <si>
    <t xml:space="preserve">Personal con desconocimiento de los lienamientos éticos y de integridad de la Terminal de Transporte </t>
  </si>
  <si>
    <t xml:space="preserve">Adopción y Actualización del Codigo de Integridad
Sensibilización y Capacitación a los Gestores de Integridad 
</t>
  </si>
  <si>
    <t xml:space="preserve">La realización de actividades presuntamente contrarias a la ética e integridad empresarial y laboral </t>
  </si>
  <si>
    <t>Capacitación  del equipo de Gestores de Integridad.</t>
  </si>
  <si>
    <t xml:space="preserve">Actualización del Código de integridad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</si>
</sst>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2"/>
      <color rgb="FF3333CC"/>
      <name val="Tahoma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D9C3"/>
        <bgColor rgb="FFDDD9C3"/>
      </patternFill>
    </fill>
    <fill>
      <patternFill patternType="solid">
        <fgColor rgb="FF00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5E0B3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vertical="center" wrapText="1"/>
      <protection locked="0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0" fontId="8" fillId="9" borderId="0" xfId="1" applyNumberFormat="1" applyFont="1" applyFill="1" applyBorder="1" applyAlignment="1" applyProtection="1">
      <alignment horizontal="center" vertical="center" textRotation="90" wrapText="1"/>
      <protection locked="0"/>
    </xf>
    <xf numFmtId="0" fontId="8" fillId="9" borderId="11" xfId="1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5" xfId="1" applyFont="1" applyFill="1" applyBorder="1" applyAlignment="1" applyProtection="1">
      <alignment vertical="center" wrapText="1"/>
      <protection locked="0"/>
    </xf>
    <xf numFmtId="0" fontId="7" fillId="8" borderId="14" xfId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textRotation="180"/>
    </xf>
    <xf numFmtId="0" fontId="7" fillId="10" borderId="4" xfId="0" applyFont="1" applyFill="1" applyBorder="1" applyAlignment="1">
      <alignment horizontal="center" vertical="center" textRotation="180" wrapText="1"/>
    </xf>
    <xf numFmtId="0" fontId="2" fillId="10" borderId="4" xfId="0" applyFont="1" applyFill="1" applyBorder="1" applyAlignment="1">
      <alignment horizontal="center" vertical="center" textRotation="90" wrapText="1"/>
    </xf>
    <xf numFmtId="0" fontId="4" fillId="1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textRotation="180" wrapText="1"/>
      <protection locked="0"/>
    </xf>
    <xf numFmtId="0" fontId="2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 applyProtection="1">
      <alignment horizontal="center" vertical="center" textRotation="180" wrapText="1"/>
      <protection locked="0"/>
    </xf>
    <xf numFmtId="0" fontId="6" fillId="1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9" fontId="6" fillId="0" borderId="4" xfId="0" applyNumberFormat="1" applyFont="1" applyFill="1" applyBorder="1" applyAlignment="1" applyProtection="1">
      <alignment horizontal="center" vertical="center" wrapText="1"/>
    </xf>
    <xf numFmtId="0" fontId="4" fillId="10" borderId="4" xfId="0" quotePrefix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textRotation="180" wrapText="1"/>
    </xf>
    <xf numFmtId="9" fontId="2" fillId="0" borderId="1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textRotation="180" wrapText="1"/>
      <protection locked="0"/>
    </xf>
    <xf numFmtId="0" fontId="6" fillId="0" borderId="7" xfId="0" applyFont="1" applyFill="1" applyBorder="1" applyAlignment="1" applyProtection="1">
      <alignment horizontal="center" vertical="center" textRotation="180" wrapText="1"/>
      <protection locked="0"/>
    </xf>
    <xf numFmtId="0" fontId="6" fillId="0" borderId="5" xfId="0" applyFont="1" applyFill="1" applyBorder="1" applyAlignment="1" applyProtection="1">
      <alignment horizontal="center" vertical="center" textRotation="180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5" borderId="5" xfId="1" applyFont="1" applyFill="1" applyBorder="1" applyAlignment="1" applyProtection="1">
      <alignment horizontal="center" vertical="center" wrapText="1"/>
      <protection locked="0"/>
    </xf>
    <xf numFmtId="0" fontId="5" fillId="6" borderId="5" xfId="1" applyFont="1" applyFill="1" applyBorder="1" applyAlignment="1" applyProtection="1">
      <alignment horizontal="center" vertical="center" wrapText="1"/>
      <protection locked="0"/>
    </xf>
    <xf numFmtId="0" fontId="5" fillId="7" borderId="6" xfId="1" applyFont="1" applyFill="1" applyBorder="1" applyAlignment="1" applyProtection="1">
      <alignment horizontal="center" vertical="center" wrapText="1"/>
      <protection locked="0"/>
    </xf>
    <xf numFmtId="0" fontId="5" fillId="7" borderId="0" xfId="1" applyFont="1" applyFill="1" applyBorder="1" applyAlignment="1" applyProtection="1">
      <alignment horizontal="center" vertical="center" wrapText="1"/>
      <protection locked="0"/>
    </xf>
    <xf numFmtId="0" fontId="7" fillId="8" borderId="7" xfId="1" applyFont="1" applyFill="1" applyBorder="1" applyAlignment="1" applyProtection="1">
      <alignment horizontal="center" vertical="center" wrapText="1"/>
      <protection locked="0"/>
    </xf>
    <xf numFmtId="0" fontId="7" fillId="8" borderId="6" xfId="1" applyFont="1" applyFill="1" applyBorder="1" applyAlignment="1" applyProtection="1">
      <alignment horizontal="center" vertical="center" wrapText="1"/>
      <protection locked="0"/>
    </xf>
    <xf numFmtId="0" fontId="5" fillId="12" borderId="8" xfId="1" applyFont="1" applyFill="1" applyBorder="1" applyAlignment="1" applyProtection="1">
      <alignment horizontal="center" vertical="center" wrapText="1"/>
      <protection locked="0"/>
    </xf>
    <xf numFmtId="0" fontId="5" fillId="12" borderId="9" xfId="1" applyFont="1" applyFill="1" applyBorder="1" applyAlignment="1" applyProtection="1">
      <alignment horizontal="center" vertical="center" wrapText="1"/>
      <protection locked="0"/>
    </xf>
    <xf numFmtId="0" fontId="5" fillId="12" borderId="10" xfId="1" applyFont="1" applyFill="1" applyBorder="1" applyAlignment="1" applyProtection="1">
      <alignment horizontal="center" vertical="center" wrapText="1"/>
      <protection locked="0"/>
    </xf>
    <xf numFmtId="0" fontId="7" fillId="8" borderId="15" xfId="1" applyFont="1" applyFill="1" applyBorder="1" applyAlignment="1" applyProtection="1">
      <alignment horizontal="center" vertical="center" wrapText="1"/>
      <protection locked="0"/>
    </xf>
    <xf numFmtId="0" fontId="7" fillId="8" borderId="16" xfId="1" applyFont="1" applyFill="1" applyBorder="1" applyAlignment="1" applyProtection="1">
      <alignment horizontal="center" vertical="center" wrapText="1"/>
      <protection locked="0"/>
    </xf>
    <xf numFmtId="0" fontId="8" fillId="9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9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9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8" borderId="1" xfId="1" applyFont="1" applyFill="1" applyBorder="1" applyAlignment="1" applyProtection="1">
      <alignment horizontal="center" vertical="center" wrapText="1"/>
      <protection locked="0"/>
    </xf>
    <xf numFmtId="0" fontId="7" fillId="8" borderId="13" xfId="1" applyFont="1" applyFill="1" applyBorder="1" applyAlignment="1" applyProtection="1">
      <alignment horizontal="center" vertical="center" wrapText="1"/>
      <protection locked="0"/>
    </xf>
    <xf numFmtId="0" fontId="4" fillId="10" borderId="11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2" fillId="10" borderId="4" xfId="1" applyFont="1" applyFill="1" applyBorder="1" applyAlignment="1">
      <alignment horizontal="center" vertical="center" wrapText="1"/>
    </xf>
    <xf numFmtId="0" fontId="2" fillId="10" borderId="4" xfId="1" applyFont="1" applyFill="1" applyBorder="1" applyAlignment="1">
      <alignment horizontal="center" vertical="center" textRotation="90" wrapText="1"/>
    </xf>
    <xf numFmtId="0" fontId="4" fillId="10" borderId="4" xfId="1" applyFont="1" applyFill="1" applyBorder="1" applyAlignment="1">
      <alignment horizontal="center" vertical="center" textRotation="90" wrapText="1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6" fillId="10" borderId="4" xfId="1" applyFont="1" applyFill="1" applyBorder="1" applyAlignment="1" applyProtection="1">
      <alignment horizontal="center" vertical="center" wrapText="1"/>
      <protection locked="0"/>
    </xf>
    <xf numFmtId="0" fontId="4" fillId="10" borderId="4" xfId="1" applyFont="1" applyFill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textRotation="180" wrapText="1"/>
      <protection locked="0"/>
    </xf>
    <xf numFmtId="0" fontId="3" fillId="10" borderId="4" xfId="1" applyFont="1" applyFill="1" applyBorder="1" applyAlignment="1">
      <alignment horizontal="center" vertical="center" wrapText="1"/>
    </xf>
    <xf numFmtId="0" fontId="6" fillId="10" borderId="4" xfId="1" applyFont="1" applyFill="1" applyBorder="1" applyAlignment="1" applyProtection="1">
      <alignment horizontal="center" vertical="center" textRotation="180" wrapText="1"/>
      <protection locked="0"/>
    </xf>
    <xf numFmtId="9" fontId="6" fillId="0" borderId="4" xfId="1" applyNumberFormat="1" applyFont="1" applyBorder="1" applyAlignment="1" applyProtection="1">
      <alignment horizontal="center" vertical="center" wrapText="1"/>
    </xf>
    <xf numFmtId="0" fontId="4" fillId="10" borderId="11" xfId="0" quotePrefix="1" applyFont="1" applyFill="1" applyBorder="1" applyAlignment="1">
      <alignment horizontal="center" vertical="center" wrapText="1"/>
    </xf>
    <xf numFmtId="0" fontId="4" fillId="10" borderId="7" xfId="0" quotePrefix="1" applyFont="1" applyFill="1" applyBorder="1" applyAlignment="1">
      <alignment horizontal="center" vertical="center" wrapText="1"/>
    </xf>
    <xf numFmtId="0" fontId="4" fillId="10" borderId="5" xfId="0" quotePrefix="1" applyFont="1" applyFill="1" applyBorder="1" applyAlignment="1">
      <alignment horizontal="center" vertical="center" wrapText="1"/>
    </xf>
    <xf numFmtId="0" fontId="5" fillId="10" borderId="11" xfId="0" applyFont="1" applyFill="1" applyBorder="1" applyAlignment="1" applyProtection="1">
      <alignment horizontal="center" vertical="center" textRotation="180" wrapText="1"/>
      <protection locked="0"/>
    </xf>
    <xf numFmtId="0" fontId="5" fillId="10" borderId="7" xfId="0" applyFont="1" applyFill="1" applyBorder="1" applyAlignment="1" applyProtection="1">
      <alignment horizontal="center" vertical="center" textRotation="180" wrapText="1"/>
      <protection locked="0"/>
    </xf>
    <xf numFmtId="0" fontId="5" fillId="10" borderId="5" xfId="0" applyFont="1" applyFill="1" applyBorder="1" applyAlignment="1" applyProtection="1">
      <alignment horizontal="center" vertical="center" textRotation="180" wrapText="1"/>
      <protection locked="0"/>
    </xf>
    <xf numFmtId="0" fontId="5" fillId="10" borderId="11" xfId="1" applyFont="1" applyFill="1" applyBorder="1" applyAlignment="1" applyProtection="1">
      <alignment horizontal="center" vertical="center" textRotation="180" wrapText="1"/>
      <protection locked="0"/>
    </xf>
    <xf numFmtId="0" fontId="5" fillId="10" borderId="7" xfId="1" applyFont="1" applyFill="1" applyBorder="1" applyAlignment="1" applyProtection="1">
      <alignment horizontal="center" vertical="center" textRotation="180" wrapText="1"/>
      <protection locked="0"/>
    </xf>
    <xf numFmtId="0" fontId="5" fillId="10" borderId="5" xfId="1" applyFont="1" applyFill="1" applyBorder="1" applyAlignment="1" applyProtection="1">
      <alignment horizontal="center" vertical="center" textRotation="180" wrapText="1"/>
      <protection locked="0"/>
    </xf>
    <xf numFmtId="0" fontId="5" fillId="10" borderId="4" xfId="1" applyFont="1" applyFill="1" applyBorder="1" applyAlignment="1" applyProtection="1">
      <alignment horizontal="center" vertical="center" textRotation="180" wrapText="1"/>
      <protection locked="0"/>
    </xf>
    <xf numFmtId="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textRotation="180" wrapText="1"/>
      <protection locked="0"/>
    </xf>
    <xf numFmtId="0" fontId="6" fillId="0" borderId="11" xfId="0" applyFont="1" applyBorder="1" applyAlignment="1" applyProtection="1">
      <alignment horizontal="center" vertical="center" textRotation="180" wrapText="1"/>
      <protection locked="0"/>
    </xf>
    <xf numFmtId="0" fontId="6" fillId="0" borderId="7" xfId="0" applyFont="1" applyBorder="1" applyAlignment="1" applyProtection="1">
      <alignment horizontal="center" vertical="center" textRotation="180" wrapText="1"/>
      <protection locked="0"/>
    </xf>
    <xf numFmtId="0" fontId="6" fillId="0" borderId="5" xfId="0" applyFont="1" applyBorder="1" applyAlignment="1" applyProtection="1">
      <alignment horizontal="center" vertical="center" textRotation="180" wrapText="1"/>
      <protection locked="0"/>
    </xf>
    <xf numFmtId="1" fontId="6" fillId="0" borderId="4" xfId="0" applyNumberFormat="1" applyFont="1" applyBorder="1" applyAlignment="1" applyProtection="1">
      <alignment horizontal="center" vertical="center" wrapText="1"/>
    </xf>
    <xf numFmtId="1" fontId="6" fillId="0" borderId="11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>
      <alignment horizontal="center" vertical="center" wrapText="1"/>
    </xf>
    <xf numFmtId="0" fontId="4" fillId="10" borderId="11" xfId="1" applyFont="1" applyFill="1" applyBorder="1" applyAlignment="1">
      <alignment horizontal="center" vertical="center" wrapText="1"/>
    </xf>
    <xf numFmtId="0" fontId="4" fillId="10" borderId="7" xfId="1" applyFont="1" applyFill="1" applyBorder="1" applyAlignment="1">
      <alignment horizontal="center" vertical="center" wrapText="1"/>
    </xf>
    <xf numFmtId="0" fontId="4" fillId="10" borderId="17" xfId="1" applyFont="1" applyFill="1" applyBorder="1" applyAlignment="1">
      <alignment horizontal="center" vertical="center" wrapText="1"/>
    </xf>
    <xf numFmtId="0" fontId="4" fillId="10" borderId="11" xfId="1" quotePrefix="1" applyFont="1" applyFill="1" applyBorder="1" applyAlignment="1">
      <alignment horizontal="center" vertical="center" wrapText="1"/>
    </xf>
    <xf numFmtId="0" fontId="4" fillId="10" borderId="7" xfId="1" quotePrefix="1" applyFont="1" applyFill="1" applyBorder="1" applyAlignment="1">
      <alignment horizontal="center" vertical="center" wrapText="1"/>
    </xf>
    <xf numFmtId="0" fontId="4" fillId="10" borderId="17" xfId="1" quotePrefix="1" applyFont="1" applyFill="1" applyBorder="1" applyAlignment="1">
      <alignment horizontal="center" vertical="center" wrapText="1"/>
    </xf>
    <xf numFmtId="0" fontId="4" fillId="10" borderId="18" xfId="1" applyFont="1" applyFill="1" applyBorder="1" applyAlignment="1">
      <alignment horizontal="center" vertical="center" wrapText="1"/>
    </xf>
    <xf numFmtId="0" fontId="6" fillId="0" borderId="11" xfId="1" applyFont="1" applyBorder="1" applyAlignment="1" applyProtection="1">
      <alignment horizontal="center" vertical="center" textRotation="180" wrapText="1"/>
      <protection locked="0"/>
    </xf>
    <xf numFmtId="0" fontId="6" fillId="0" borderId="7" xfId="1" applyFont="1" applyBorder="1" applyAlignment="1" applyProtection="1">
      <alignment horizontal="center" vertical="center" textRotation="180" wrapText="1"/>
      <protection locked="0"/>
    </xf>
    <xf numFmtId="0" fontId="6" fillId="0" borderId="5" xfId="1" applyFont="1" applyBorder="1" applyAlignment="1" applyProtection="1">
      <alignment horizontal="center" vertical="center" textRotation="180" wrapText="1"/>
      <protection locked="0"/>
    </xf>
    <xf numFmtId="0" fontId="6" fillId="10" borderId="11" xfId="1" applyFont="1" applyFill="1" applyBorder="1" applyAlignment="1" applyProtection="1">
      <alignment horizontal="center" vertical="center" textRotation="180" wrapText="1"/>
      <protection locked="0"/>
    </xf>
    <xf numFmtId="0" fontId="6" fillId="10" borderId="7" xfId="1" applyFont="1" applyFill="1" applyBorder="1" applyAlignment="1" applyProtection="1">
      <alignment horizontal="center" vertical="center" textRotation="180" wrapText="1"/>
      <protection locked="0"/>
    </xf>
    <xf numFmtId="0" fontId="6" fillId="10" borderId="5" xfId="1" applyFont="1" applyFill="1" applyBorder="1" applyAlignment="1" applyProtection="1">
      <alignment horizontal="center" vertical="center" textRotation="180" wrapText="1"/>
      <protection locked="0"/>
    </xf>
    <xf numFmtId="0" fontId="6" fillId="10" borderId="11" xfId="1" applyFont="1" applyFill="1" applyBorder="1" applyAlignment="1" applyProtection="1">
      <alignment horizontal="center" vertical="center" wrapText="1"/>
      <protection locked="0"/>
    </xf>
    <xf numFmtId="0" fontId="6" fillId="10" borderId="7" xfId="1" applyFont="1" applyFill="1" applyBorder="1" applyAlignment="1" applyProtection="1">
      <alignment horizontal="center" vertical="center" wrapText="1"/>
      <protection locked="0"/>
    </xf>
    <xf numFmtId="0" fontId="6" fillId="10" borderId="5" xfId="1" applyFont="1" applyFill="1" applyBorder="1" applyAlignment="1" applyProtection="1">
      <alignment horizontal="center" vertical="center" wrapText="1"/>
      <protection locked="0"/>
    </xf>
    <xf numFmtId="0" fontId="4" fillId="10" borderId="5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11" xfId="1" applyFont="1" applyFill="1" applyBorder="1" applyAlignment="1" applyProtection="1">
      <alignment horizontal="center" vertical="center" textRotation="180" wrapText="1"/>
      <protection locked="0"/>
    </xf>
    <xf numFmtId="0" fontId="6" fillId="0" borderId="7" xfId="1" applyFont="1" applyFill="1" applyBorder="1" applyAlignment="1" applyProtection="1">
      <alignment horizontal="center" vertical="center" textRotation="180" wrapText="1"/>
      <protection locked="0"/>
    </xf>
    <xf numFmtId="0" fontId="6" fillId="0" borderId="5" xfId="1" applyFont="1" applyFill="1" applyBorder="1" applyAlignment="1" applyProtection="1">
      <alignment horizontal="center" vertical="center" textRotation="180" wrapText="1"/>
      <protection locked="0"/>
    </xf>
    <xf numFmtId="0" fontId="6" fillId="0" borderId="11" xfId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5" xfId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textRotation="180" wrapText="1"/>
    </xf>
    <xf numFmtId="0" fontId="2" fillId="10" borderId="11" xfId="1" applyFont="1" applyFill="1" applyBorder="1" applyAlignment="1">
      <alignment horizontal="center" vertical="center" wrapText="1"/>
    </xf>
    <xf numFmtId="0" fontId="2" fillId="10" borderId="7" xfId="1" applyFont="1" applyFill="1" applyBorder="1" applyAlignment="1">
      <alignment horizontal="center" vertical="center" wrapText="1"/>
    </xf>
    <xf numFmtId="0" fontId="2" fillId="10" borderId="5" xfId="1" applyFont="1" applyFill="1" applyBorder="1" applyAlignment="1">
      <alignment horizontal="center" vertical="center" wrapText="1"/>
    </xf>
    <xf numFmtId="0" fontId="2" fillId="10" borderId="11" xfId="1" applyFont="1" applyFill="1" applyBorder="1" applyAlignment="1">
      <alignment horizontal="center" vertical="center" textRotation="90" wrapText="1"/>
    </xf>
    <xf numFmtId="0" fontId="2" fillId="10" borderId="7" xfId="1" applyFont="1" applyFill="1" applyBorder="1" applyAlignment="1">
      <alignment horizontal="center" vertical="center" textRotation="90" wrapText="1"/>
    </xf>
    <xf numFmtId="0" fontId="2" fillId="10" borderId="5" xfId="1" applyFont="1" applyFill="1" applyBorder="1" applyAlignment="1">
      <alignment horizontal="center" vertical="center" textRotation="90" wrapText="1"/>
    </xf>
    <xf numFmtId="1" fontId="6" fillId="0" borderId="11" xfId="1" applyNumberFormat="1" applyFont="1" applyBorder="1" applyAlignment="1" applyProtection="1">
      <alignment horizontal="center" vertical="center" wrapText="1"/>
    </xf>
    <xf numFmtId="1" fontId="6" fillId="0" borderId="7" xfId="1" applyNumberFormat="1" applyFont="1" applyBorder="1" applyAlignment="1" applyProtection="1">
      <alignment horizontal="center" vertical="center" wrapText="1"/>
    </xf>
    <xf numFmtId="1" fontId="6" fillId="0" borderId="5" xfId="1" applyNumberFormat="1" applyFont="1" applyBorder="1" applyAlignment="1" applyProtection="1">
      <alignment horizontal="center" vertical="center" wrapText="1"/>
    </xf>
    <xf numFmtId="9" fontId="6" fillId="0" borderId="11" xfId="1" applyNumberFormat="1" applyFont="1" applyBorder="1" applyAlignment="1" applyProtection="1">
      <alignment horizontal="center" vertical="center" wrapText="1"/>
    </xf>
    <xf numFmtId="9" fontId="6" fillId="0" borderId="7" xfId="1" applyNumberFormat="1" applyFont="1" applyBorder="1" applyAlignment="1" applyProtection="1">
      <alignment horizontal="center" vertical="center" wrapText="1"/>
    </xf>
    <xf numFmtId="9" fontId="6" fillId="0" borderId="5" xfId="1" applyNumberFormat="1" applyFont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center" vertical="center" textRotation="180"/>
    </xf>
    <xf numFmtId="0" fontId="9" fillId="0" borderId="7" xfId="0" applyFont="1" applyBorder="1" applyAlignment="1">
      <alignment horizontal="center" vertical="center" textRotation="180"/>
    </xf>
    <xf numFmtId="0" fontId="9" fillId="0" borderId="5" xfId="0" applyFont="1" applyBorder="1" applyAlignment="1">
      <alignment horizontal="center" vertical="center" textRotation="180"/>
    </xf>
    <xf numFmtId="0" fontId="7" fillId="10" borderId="11" xfId="0" applyFont="1" applyFill="1" applyBorder="1" applyAlignment="1">
      <alignment horizontal="center" vertical="center" textRotation="180" wrapText="1"/>
    </xf>
    <xf numFmtId="0" fontId="7" fillId="10" borderId="7" xfId="0" applyFont="1" applyFill="1" applyBorder="1" applyAlignment="1">
      <alignment horizontal="center" vertical="center" textRotation="180" wrapText="1"/>
    </xf>
    <xf numFmtId="0" fontId="7" fillId="10" borderId="5" xfId="0" applyFont="1" applyFill="1" applyBorder="1" applyAlignment="1">
      <alignment horizontal="center" vertical="center" textRotation="180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oncancio/Documents/Documents/2019/Plan%20Estrat&#232;gico%202019/Gesti&#242;n%20Humana/Plan%20de%20acci&#243;n%20gesti&#243;n%20humana%2001-04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oncancio/Documents/Documents/2019/Plan%20Estrat&#232;gico%202019/Juridica/Plan%20de%20Acci&#243;n%202019-%20Juridica%2018-03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oncancio/Documents/Documents/2019/Plan%20Estrat&#232;gico%202019/Seguridad/PLAN%20DE%20ACCI&#211;N%202019-%20Seguridad%20Operacional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oncancio/Documents/Documents/2019/Plan%20Estrat&#232;gico%202019/Medio%20Ambiente/Planes%20de%20Acci&#243;n%20Subgerencia%20de%20Planeaci&#243;n%20(ambiental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%20de%20acci&#243;n%20tecnologia%2014-03-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-Correo%202-04-2019%20-riesgos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oncancio/Documents/Documents/2019/Plan%20Estrat&#232;gico%202019/Recursos%20Fisicos%20y%20Negocios/Plan%20de%20acci&#243;n%20Recursos%20Fisicos%20y%20N%2004-0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2018"/>
      <sheetName val="Indicadores-2019"/>
      <sheetName val="Plan Estratégico"/>
      <sheetName val="RIESGOS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Operativos"/>
      <sheetName val="Plan Estratégico"/>
      <sheetName val="RIESGOS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operativos 2018"/>
      <sheetName val="Indicadores-2019"/>
      <sheetName val="Indices Seguridad"/>
      <sheetName val="Plan Estratégico 2019"/>
      <sheetName val="RIESG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PE"/>
      <sheetName val="Indicadores Operativos"/>
      <sheetName val="RIESGOS (2)"/>
      <sheetName val="Hoja2 (2)"/>
      <sheetName val="RIESGO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2019"/>
      <sheetName val="Plan Estratégico"/>
      <sheetName val="RIESGOS"/>
      <sheetName val="Hoja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9"/>
  <sheetViews>
    <sheetView tabSelected="1" zoomScale="68" zoomScaleNormal="68" workbookViewId="0">
      <selection activeCell="A72" sqref="A72"/>
    </sheetView>
  </sheetViews>
  <sheetFormatPr baseColWidth="10" defaultRowHeight="15" x14ac:dyDescent="0.25"/>
  <cols>
    <col min="2" max="2" width="17.140625" customWidth="1"/>
    <col min="3" max="3" width="37.5703125" customWidth="1"/>
    <col min="4" max="4" width="28" customWidth="1"/>
    <col min="5" max="5" width="30" customWidth="1"/>
    <col min="6" max="6" width="33.28515625" customWidth="1"/>
    <col min="7" max="11" width="11.42578125" customWidth="1"/>
    <col min="12" max="12" width="15" customWidth="1"/>
    <col min="13" max="13" width="47.140625" customWidth="1"/>
    <col min="14" max="14" width="16.140625" customWidth="1"/>
    <col min="15" max="22" width="11.42578125" customWidth="1"/>
    <col min="23" max="23" width="21.5703125" customWidth="1"/>
    <col min="24" max="24" width="53" customWidth="1"/>
    <col min="29" max="29" width="36.42578125" customWidth="1"/>
    <col min="30" max="30" width="39.7109375" customWidth="1"/>
    <col min="33" max="33" width="29.42578125" customWidth="1"/>
    <col min="34" max="34" width="32.28515625" customWidth="1"/>
    <col min="37" max="37" width="32.28515625" customWidth="1"/>
    <col min="38" max="38" width="27.42578125" customWidth="1"/>
  </cols>
  <sheetData>
    <row r="1" spans="1:38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8" t="s">
        <v>1</v>
      </c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70"/>
    </row>
    <row r="2" spans="1:38" ht="39" customHeight="1" x14ac:dyDescent="0.25">
      <c r="A2" s="71" t="s">
        <v>2</v>
      </c>
      <c r="B2" s="71"/>
      <c r="C2" s="72" t="s">
        <v>3</v>
      </c>
      <c r="D2" s="72"/>
      <c r="E2" s="72"/>
      <c r="F2" s="72"/>
      <c r="G2" s="73" t="s">
        <v>4</v>
      </c>
      <c r="H2" s="73"/>
      <c r="I2" s="73"/>
      <c r="J2" s="73"/>
      <c r="K2" s="73"/>
      <c r="L2" s="73"/>
      <c r="M2" s="74" t="s">
        <v>5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6" t="s">
        <v>6</v>
      </c>
      <c r="Y2" s="76" t="s">
        <v>7</v>
      </c>
      <c r="Z2" s="76" t="s">
        <v>8</v>
      </c>
      <c r="AA2" s="78" t="s">
        <v>9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80"/>
    </row>
    <row r="3" spans="1:38" ht="75" x14ac:dyDescent="0.25">
      <c r="A3" s="1" t="s">
        <v>10</v>
      </c>
      <c r="B3" s="2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83" t="s">
        <v>16</v>
      </c>
      <c r="H3" s="84"/>
      <c r="I3" s="83" t="s">
        <v>17</v>
      </c>
      <c r="J3" s="84"/>
      <c r="K3" s="4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85" t="s">
        <v>16</v>
      </c>
      <c r="R3" s="85"/>
      <c r="S3" s="85" t="s">
        <v>17</v>
      </c>
      <c r="T3" s="85"/>
      <c r="U3" s="5" t="s">
        <v>18</v>
      </c>
      <c r="V3" s="3" t="s">
        <v>24</v>
      </c>
      <c r="W3" s="6" t="s">
        <v>25</v>
      </c>
      <c r="X3" s="76"/>
      <c r="Y3" s="77"/>
      <c r="Z3" s="77"/>
      <c r="AA3" s="86" t="s">
        <v>26</v>
      </c>
      <c r="AB3" s="87"/>
      <c r="AC3" s="7" t="s">
        <v>27</v>
      </c>
      <c r="AD3" s="7" t="s">
        <v>28</v>
      </c>
      <c r="AE3" s="81" t="s">
        <v>29</v>
      </c>
      <c r="AF3" s="82"/>
      <c r="AG3" s="7" t="s">
        <v>27</v>
      </c>
      <c r="AH3" s="7" t="s">
        <v>28</v>
      </c>
      <c r="AI3" s="81" t="s">
        <v>30</v>
      </c>
      <c r="AJ3" s="82"/>
      <c r="AK3" s="7" t="s">
        <v>27</v>
      </c>
      <c r="AL3" s="7" t="s">
        <v>28</v>
      </c>
    </row>
    <row r="4" spans="1:38" ht="64.5" customHeight="1" x14ac:dyDescent="0.25">
      <c r="A4" s="163" t="s">
        <v>57</v>
      </c>
      <c r="B4" s="166" t="s">
        <v>31</v>
      </c>
      <c r="C4" s="169" t="s">
        <v>170</v>
      </c>
      <c r="D4" s="42" t="s">
        <v>32</v>
      </c>
      <c r="E4" s="42" t="s">
        <v>33</v>
      </c>
      <c r="F4" s="42" t="s">
        <v>34</v>
      </c>
      <c r="G4" s="41" t="s">
        <v>35</v>
      </c>
      <c r="H4" s="41">
        <v>2</v>
      </c>
      <c r="I4" s="41" t="s">
        <v>36</v>
      </c>
      <c r="J4" s="41">
        <v>4</v>
      </c>
      <c r="K4" s="43">
        <f>H4*J4</f>
        <v>8</v>
      </c>
      <c r="L4" s="44" t="str">
        <f>IF(K4&lt;=4,"Zona de Riesgo Baja",IF(AND(K4&gt;4,K4&lt;=12),"Zona de Riesgo Moderada",IF(AND(K4&gt;12,K4&lt;=25),"Zona de Riesgo Alta","Sigue Intentando")))</f>
        <v>Zona de Riesgo Moderada</v>
      </c>
      <c r="M4" s="56" t="s">
        <v>37</v>
      </c>
      <c r="N4" s="32" t="s">
        <v>38</v>
      </c>
      <c r="O4" s="40" t="s">
        <v>39</v>
      </c>
      <c r="P4" s="40" t="s">
        <v>40</v>
      </c>
      <c r="Q4" s="41" t="s">
        <v>41</v>
      </c>
      <c r="R4" s="40">
        <v>1</v>
      </c>
      <c r="S4" s="40" t="s">
        <v>36</v>
      </c>
      <c r="T4" s="40">
        <v>4</v>
      </c>
      <c r="U4" s="56">
        <f>R4*T4</f>
        <v>4</v>
      </c>
      <c r="V4" s="35" t="str">
        <f>IF(U4&lt;=4,"Zona de Riesgo Baja",IF(AND(U4&gt;4,U4&lt;=12),"Zona de Riesgo Moderada",IF(AND(U4&gt;12,U4&lt;=25),"Zona de Riesgo Alta","Sigue Intentando")))</f>
        <v>Zona de Riesgo Baja</v>
      </c>
      <c r="W4" s="42" t="s">
        <v>42</v>
      </c>
      <c r="X4" s="8" t="s">
        <v>200</v>
      </c>
      <c r="Y4" s="60">
        <f>+AB4+AF4+AJ4</f>
        <v>3</v>
      </c>
      <c r="Z4" s="53">
        <f t="shared" ref="Z4" si="0">SUM(AB5+AF5+AJ5)/SUM(AB4+AF4+AJ4)*100%</f>
        <v>0</v>
      </c>
      <c r="AA4" s="9" t="s">
        <v>43</v>
      </c>
      <c r="AB4" s="8">
        <v>1</v>
      </c>
      <c r="AC4" s="48"/>
      <c r="AD4" s="48"/>
      <c r="AE4" s="9" t="s">
        <v>43</v>
      </c>
      <c r="AF4" s="8">
        <v>1</v>
      </c>
      <c r="AG4" s="51"/>
      <c r="AH4" s="48"/>
      <c r="AI4" s="9" t="s">
        <v>43</v>
      </c>
      <c r="AJ4" s="8">
        <v>1</v>
      </c>
      <c r="AK4" s="51"/>
      <c r="AL4" s="48"/>
    </row>
    <row r="5" spans="1:38" ht="98.25" customHeight="1" x14ac:dyDescent="0.25">
      <c r="A5" s="164"/>
      <c r="B5" s="167"/>
      <c r="C5" s="170"/>
      <c r="D5" s="42"/>
      <c r="E5" s="42"/>
      <c r="F5" s="42"/>
      <c r="G5" s="41"/>
      <c r="H5" s="41"/>
      <c r="I5" s="41"/>
      <c r="J5" s="41"/>
      <c r="K5" s="43"/>
      <c r="L5" s="44"/>
      <c r="M5" s="56"/>
      <c r="N5" s="32"/>
      <c r="O5" s="40"/>
      <c r="P5" s="40"/>
      <c r="Q5" s="41"/>
      <c r="R5" s="40"/>
      <c r="S5" s="40"/>
      <c r="T5" s="40" t="e">
        <f t="shared" ref="T5:T6" si="1">VLOOKUP(S5,#REF!,2,0)</f>
        <v>#REF!</v>
      </c>
      <c r="U5" s="56"/>
      <c r="V5" s="35"/>
      <c r="W5" s="42"/>
      <c r="X5" s="8" t="s">
        <v>44</v>
      </c>
      <c r="Y5" s="61"/>
      <c r="Z5" s="54"/>
      <c r="AA5" s="9" t="s">
        <v>45</v>
      </c>
      <c r="AB5" s="8">
        <v>0</v>
      </c>
      <c r="AC5" s="49"/>
      <c r="AD5" s="49"/>
      <c r="AE5" s="9" t="s">
        <v>45</v>
      </c>
      <c r="AF5" s="8">
        <v>0</v>
      </c>
      <c r="AG5" s="51"/>
      <c r="AH5" s="49"/>
      <c r="AI5" s="9" t="s">
        <v>45</v>
      </c>
      <c r="AJ5" s="8">
        <v>0</v>
      </c>
      <c r="AK5" s="51"/>
      <c r="AL5" s="49"/>
    </row>
    <row r="6" spans="1:38" ht="84.75" customHeight="1" x14ac:dyDescent="0.25">
      <c r="A6" s="164"/>
      <c r="B6" s="167"/>
      <c r="C6" s="170"/>
      <c r="D6" s="42"/>
      <c r="E6" s="42"/>
      <c r="F6" s="42"/>
      <c r="G6" s="41"/>
      <c r="H6" s="41"/>
      <c r="I6" s="41"/>
      <c r="J6" s="41"/>
      <c r="K6" s="43"/>
      <c r="L6" s="44"/>
      <c r="M6" s="56"/>
      <c r="N6" s="32"/>
      <c r="O6" s="40"/>
      <c r="P6" s="40"/>
      <c r="Q6" s="41"/>
      <c r="R6" s="40"/>
      <c r="S6" s="40"/>
      <c r="T6" s="40" t="e">
        <f t="shared" si="1"/>
        <v>#REF!</v>
      </c>
      <c r="U6" s="56"/>
      <c r="V6" s="35"/>
      <c r="W6" s="42"/>
      <c r="X6" s="8" t="s">
        <v>46</v>
      </c>
      <c r="Y6" s="62"/>
      <c r="Z6" s="55"/>
      <c r="AA6" s="9" t="s">
        <v>47</v>
      </c>
      <c r="AB6" s="24">
        <f>+(AB5/AB4)*100%</f>
        <v>0</v>
      </c>
      <c r="AC6" s="50"/>
      <c r="AD6" s="50"/>
      <c r="AE6" s="9" t="s">
        <v>47</v>
      </c>
      <c r="AF6" s="24">
        <f>+(AF5/AF4)*100%</f>
        <v>0</v>
      </c>
      <c r="AG6" s="51"/>
      <c r="AH6" s="50"/>
      <c r="AI6" s="9" t="s">
        <v>47</v>
      </c>
      <c r="AJ6" s="24">
        <f>+(AJ5/AJ4)*100%</f>
        <v>0</v>
      </c>
      <c r="AK6" s="51"/>
      <c r="AL6" s="50"/>
    </row>
    <row r="7" spans="1:38" ht="84.75" customHeight="1" x14ac:dyDescent="0.25">
      <c r="A7" s="164"/>
      <c r="B7" s="167"/>
      <c r="C7" s="170"/>
      <c r="D7" s="169" t="s">
        <v>205</v>
      </c>
      <c r="E7" s="169" t="s">
        <v>203</v>
      </c>
      <c r="F7" s="169" t="s">
        <v>202</v>
      </c>
      <c r="G7" s="41" t="s">
        <v>35</v>
      </c>
      <c r="H7" s="41">
        <v>2</v>
      </c>
      <c r="I7" s="41" t="s">
        <v>36</v>
      </c>
      <c r="J7" s="64">
        <v>4</v>
      </c>
      <c r="K7" s="43">
        <f>H7*J7</f>
        <v>8</v>
      </c>
      <c r="L7" s="44" t="str">
        <f>IF(K7&lt;=4,"Zona de Riesgo Baja",IF(AND(K7&gt;4,K7&lt;=12),"Zona de Riesgo Moderada",IF(AND(K7&gt;12,K7&lt;=25),"Zona de Riesgo Alta","Sigue Intentando")))</f>
        <v>Zona de Riesgo Moderada</v>
      </c>
      <c r="M7" s="56" t="s">
        <v>204</v>
      </c>
      <c r="N7" s="32" t="s">
        <v>38</v>
      </c>
      <c r="O7" s="40" t="s">
        <v>39</v>
      </c>
      <c r="P7" s="40" t="s">
        <v>40</v>
      </c>
      <c r="Q7" s="64" t="s">
        <v>41</v>
      </c>
      <c r="R7" s="40">
        <v>1</v>
      </c>
      <c r="S7" s="40" t="s">
        <v>36</v>
      </c>
      <c r="T7" s="40">
        <v>4</v>
      </c>
      <c r="U7" s="56">
        <v>4</v>
      </c>
      <c r="V7" s="35" t="str">
        <f>IF(U7&lt;=4,"Zona de Riesgo Baja",IF(AND(U7&gt;4,U7&lt;=12),"Zona de Riesgo Moderada",IF(AND(U7&gt;12,U7&lt;=25),"Zona de Riesgo Alta","Sigue Intentando")))</f>
        <v>Zona de Riesgo Baja</v>
      </c>
      <c r="W7" s="36" t="s">
        <v>42</v>
      </c>
      <c r="X7" s="25" t="s">
        <v>206</v>
      </c>
      <c r="Y7" s="60">
        <f>+AB7+AF7+AJ7</f>
        <v>3</v>
      </c>
      <c r="Z7" s="53">
        <f t="shared" ref="Z7" si="2">SUM(AB8+AF8+AJ8)/SUM(AB7+AF7+AJ7)*100%</f>
        <v>0</v>
      </c>
      <c r="AA7" s="9" t="s">
        <v>43</v>
      </c>
      <c r="AB7" s="23">
        <v>1</v>
      </c>
      <c r="AC7" s="64"/>
      <c r="AD7" s="64"/>
      <c r="AE7" s="9" t="s">
        <v>43</v>
      </c>
      <c r="AF7" s="23">
        <v>1</v>
      </c>
      <c r="AG7" s="64"/>
      <c r="AH7" s="64"/>
      <c r="AI7" s="9" t="s">
        <v>43</v>
      </c>
      <c r="AJ7" s="23">
        <v>1</v>
      </c>
      <c r="AK7" s="64"/>
      <c r="AL7" s="64"/>
    </row>
    <row r="8" spans="1:38" ht="84.75" customHeight="1" x14ac:dyDescent="0.25">
      <c r="A8" s="164"/>
      <c r="B8" s="167"/>
      <c r="C8" s="170"/>
      <c r="D8" s="170"/>
      <c r="E8" s="170"/>
      <c r="F8" s="170"/>
      <c r="G8" s="41"/>
      <c r="H8" s="41"/>
      <c r="I8" s="41"/>
      <c r="J8" s="65"/>
      <c r="K8" s="43"/>
      <c r="L8" s="44"/>
      <c r="M8" s="56"/>
      <c r="N8" s="32"/>
      <c r="O8" s="40"/>
      <c r="P8" s="40"/>
      <c r="Q8" s="65"/>
      <c r="R8" s="40"/>
      <c r="S8" s="40"/>
      <c r="T8" s="40"/>
      <c r="U8" s="56"/>
      <c r="V8" s="35"/>
      <c r="W8" s="36"/>
      <c r="X8" s="25" t="s">
        <v>207</v>
      </c>
      <c r="Y8" s="61"/>
      <c r="Z8" s="54"/>
      <c r="AA8" s="9" t="s">
        <v>45</v>
      </c>
      <c r="AB8" s="23">
        <v>0</v>
      </c>
      <c r="AC8" s="65"/>
      <c r="AD8" s="65"/>
      <c r="AE8" s="9" t="s">
        <v>45</v>
      </c>
      <c r="AF8" s="23">
        <v>0</v>
      </c>
      <c r="AG8" s="65"/>
      <c r="AH8" s="65"/>
      <c r="AI8" s="9" t="s">
        <v>45</v>
      </c>
      <c r="AJ8" s="23">
        <v>0</v>
      </c>
      <c r="AK8" s="65"/>
      <c r="AL8" s="65"/>
    </row>
    <row r="9" spans="1:38" ht="84.75" customHeight="1" x14ac:dyDescent="0.25">
      <c r="A9" s="164"/>
      <c r="B9" s="167"/>
      <c r="C9" s="170"/>
      <c r="D9" s="171"/>
      <c r="E9" s="171"/>
      <c r="F9" s="171"/>
      <c r="G9" s="41"/>
      <c r="H9" s="41"/>
      <c r="I9" s="41"/>
      <c r="J9" s="66"/>
      <c r="K9" s="43"/>
      <c r="L9" s="44"/>
      <c r="M9" s="56"/>
      <c r="N9" s="32"/>
      <c r="O9" s="40"/>
      <c r="P9" s="40"/>
      <c r="Q9" s="66"/>
      <c r="R9" s="40"/>
      <c r="S9" s="40"/>
      <c r="T9" s="40"/>
      <c r="U9" s="56"/>
      <c r="V9" s="35"/>
      <c r="W9" s="36"/>
      <c r="X9" s="25" t="s">
        <v>186</v>
      </c>
      <c r="Y9" s="62"/>
      <c r="Z9" s="55"/>
      <c r="AA9" s="9" t="s">
        <v>47</v>
      </c>
      <c r="AB9" s="24">
        <f>+(AB8/AB7)*100%</f>
        <v>0</v>
      </c>
      <c r="AC9" s="66"/>
      <c r="AD9" s="66"/>
      <c r="AE9" s="9" t="s">
        <v>47</v>
      </c>
      <c r="AF9" s="24">
        <f>+(AF8/AF7)*100%</f>
        <v>0</v>
      </c>
      <c r="AG9" s="66"/>
      <c r="AH9" s="66"/>
      <c r="AI9" s="9" t="s">
        <v>47</v>
      </c>
      <c r="AJ9" s="24">
        <f>+(AJ8/AJ7)*100%</f>
        <v>0</v>
      </c>
      <c r="AK9" s="66"/>
      <c r="AL9" s="66"/>
    </row>
    <row r="10" spans="1:38" ht="60.75" customHeight="1" x14ac:dyDescent="0.25">
      <c r="A10" s="164"/>
      <c r="B10" s="167"/>
      <c r="C10" s="170"/>
      <c r="D10" s="42" t="s">
        <v>48</v>
      </c>
      <c r="E10" s="42" t="s">
        <v>49</v>
      </c>
      <c r="F10" s="42" t="s">
        <v>175</v>
      </c>
      <c r="G10" s="52" t="s">
        <v>50</v>
      </c>
      <c r="H10" s="52">
        <v>3</v>
      </c>
      <c r="I10" s="52" t="s">
        <v>51</v>
      </c>
      <c r="J10" s="52">
        <v>3</v>
      </c>
      <c r="K10" s="43">
        <v>9</v>
      </c>
      <c r="L10" s="44" t="s">
        <v>52</v>
      </c>
      <c r="M10" s="56" t="s">
        <v>53</v>
      </c>
      <c r="N10" s="63" t="s">
        <v>38</v>
      </c>
      <c r="O10" s="63" t="s">
        <v>39</v>
      </c>
      <c r="P10" s="52" t="s">
        <v>54</v>
      </c>
      <c r="Q10" s="52" t="s">
        <v>35</v>
      </c>
      <c r="R10" s="63">
        <v>2</v>
      </c>
      <c r="S10" s="52" t="s">
        <v>55</v>
      </c>
      <c r="T10" s="63">
        <v>2</v>
      </c>
      <c r="U10" s="56">
        <v>4</v>
      </c>
      <c r="V10" s="56" t="s">
        <v>56</v>
      </c>
      <c r="W10" s="57" t="s">
        <v>42</v>
      </c>
      <c r="X10" s="58" t="s">
        <v>176</v>
      </c>
      <c r="Y10" s="38">
        <f t="shared" ref="Y10" si="3">+AB10+AF10+AJ10</f>
        <v>3</v>
      </c>
      <c r="Z10" s="59">
        <f t="shared" ref="Z10" si="4">SUM(AB11+AF11+AJ11)/SUM(AB10+AF10+AJ10)*100%</f>
        <v>0</v>
      </c>
      <c r="AA10" s="9" t="s">
        <v>43</v>
      </c>
      <c r="AB10" s="8">
        <v>1</v>
      </c>
      <c r="AC10" s="48"/>
      <c r="AD10" s="48"/>
      <c r="AE10" s="9" t="s">
        <v>43</v>
      </c>
      <c r="AF10" s="8">
        <v>1</v>
      </c>
      <c r="AG10" s="51"/>
      <c r="AH10" s="48"/>
      <c r="AI10" s="9" t="s">
        <v>43</v>
      </c>
      <c r="AJ10" s="8">
        <v>1</v>
      </c>
      <c r="AK10" s="51"/>
      <c r="AL10" s="48"/>
    </row>
    <row r="11" spans="1:38" ht="62.25" customHeight="1" x14ac:dyDescent="0.25">
      <c r="A11" s="164"/>
      <c r="B11" s="167"/>
      <c r="C11" s="170"/>
      <c r="D11" s="42"/>
      <c r="E11" s="42"/>
      <c r="F11" s="42"/>
      <c r="G11" s="52"/>
      <c r="H11" s="52"/>
      <c r="I11" s="52"/>
      <c r="J11" s="52"/>
      <c r="K11" s="43"/>
      <c r="L11" s="44"/>
      <c r="M11" s="56"/>
      <c r="N11" s="63"/>
      <c r="O11" s="63"/>
      <c r="P11" s="52"/>
      <c r="Q11" s="52"/>
      <c r="R11" s="63"/>
      <c r="S11" s="52"/>
      <c r="T11" s="63"/>
      <c r="U11" s="56"/>
      <c r="V11" s="56"/>
      <c r="W11" s="57"/>
      <c r="X11" s="58"/>
      <c r="Y11" s="38"/>
      <c r="Z11" s="59"/>
      <c r="AA11" s="9" t="s">
        <v>45</v>
      </c>
      <c r="AB11" s="8">
        <v>0</v>
      </c>
      <c r="AC11" s="49"/>
      <c r="AD11" s="49"/>
      <c r="AE11" s="9" t="s">
        <v>45</v>
      </c>
      <c r="AF11" s="8">
        <v>0</v>
      </c>
      <c r="AG11" s="51"/>
      <c r="AH11" s="49"/>
      <c r="AI11" s="9" t="s">
        <v>45</v>
      </c>
      <c r="AJ11" s="8">
        <v>0</v>
      </c>
      <c r="AK11" s="51"/>
      <c r="AL11" s="49"/>
    </row>
    <row r="12" spans="1:38" ht="141.75" customHeight="1" x14ac:dyDescent="0.25">
      <c r="A12" s="165"/>
      <c r="B12" s="168"/>
      <c r="C12" s="170"/>
      <c r="D12" s="42"/>
      <c r="E12" s="42"/>
      <c r="F12" s="42"/>
      <c r="G12" s="52"/>
      <c r="H12" s="52"/>
      <c r="I12" s="52"/>
      <c r="J12" s="52"/>
      <c r="K12" s="43"/>
      <c r="L12" s="44"/>
      <c r="M12" s="56"/>
      <c r="N12" s="63"/>
      <c r="O12" s="63"/>
      <c r="P12" s="52"/>
      <c r="Q12" s="52"/>
      <c r="R12" s="63"/>
      <c r="S12" s="52"/>
      <c r="T12" s="63"/>
      <c r="U12" s="56"/>
      <c r="V12" s="56"/>
      <c r="W12" s="57"/>
      <c r="X12" s="25" t="s">
        <v>201</v>
      </c>
      <c r="Y12" s="38"/>
      <c r="Z12" s="59"/>
      <c r="AA12" s="9" t="s">
        <v>47</v>
      </c>
      <c r="AB12" s="24">
        <f>+(AB11/AB10)*100%</f>
        <v>0</v>
      </c>
      <c r="AC12" s="50"/>
      <c r="AD12" s="50"/>
      <c r="AE12" s="9" t="s">
        <v>47</v>
      </c>
      <c r="AF12" s="24">
        <f>+(AF11/AF10)*100%</f>
        <v>0</v>
      </c>
      <c r="AG12" s="51"/>
      <c r="AH12" s="50"/>
      <c r="AI12" s="9" t="s">
        <v>47</v>
      </c>
      <c r="AJ12" s="24">
        <f>+(AJ11/AJ10)*100%</f>
        <v>0</v>
      </c>
      <c r="AK12" s="51"/>
      <c r="AL12" s="50"/>
    </row>
    <row r="13" spans="1:38" ht="47.25" customHeight="1" x14ac:dyDescent="0.25">
      <c r="A13" s="33" t="s">
        <v>96</v>
      </c>
      <c r="B13" s="34" t="s">
        <v>31</v>
      </c>
      <c r="C13" s="170"/>
      <c r="D13" s="47" t="s">
        <v>58</v>
      </c>
      <c r="E13" s="36" t="s">
        <v>59</v>
      </c>
      <c r="F13" s="36" t="s">
        <v>60</v>
      </c>
      <c r="G13" s="41" t="s">
        <v>61</v>
      </c>
      <c r="H13" s="41">
        <v>4</v>
      </c>
      <c r="I13" s="41" t="s">
        <v>36</v>
      </c>
      <c r="J13" s="41">
        <v>4</v>
      </c>
      <c r="K13" s="43">
        <v>16</v>
      </c>
      <c r="L13" s="44" t="s">
        <v>62</v>
      </c>
      <c r="M13" s="36" t="s">
        <v>63</v>
      </c>
      <c r="N13" s="32" t="s">
        <v>64</v>
      </c>
      <c r="O13" s="40" t="s">
        <v>39</v>
      </c>
      <c r="P13" s="40" t="s">
        <v>40</v>
      </c>
      <c r="Q13" s="41" t="s">
        <v>35</v>
      </c>
      <c r="R13" s="40">
        <v>2</v>
      </c>
      <c r="S13" s="40" t="s">
        <v>65</v>
      </c>
      <c r="T13" s="40">
        <v>2</v>
      </c>
      <c r="U13" s="42">
        <v>4</v>
      </c>
      <c r="V13" s="35" t="s">
        <v>56</v>
      </c>
      <c r="W13" s="36" t="s">
        <v>66</v>
      </c>
      <c r="X13" s="26" t="s">
        <v>67</v>
      </c>
      <c r="Y13" s="38">
        <f t="shared" ref="Y13" si="5">+AB13+AF13+AJ13</f>
        <v>2</v>
      </c>
      <c r="Z13" s="39">
        <f t="shared" ref="Z13" si="6">SUM(AB14+AF14+AJ14)/SUM(AB13+AF13+AJ13)*100%</f>
        <v>0</v>
      </c>
      <c r="AA13" s="10" t="s">
        <v>43</v>
      </c>
      <c r="AB13" s="11">
        <v>0</v>
      </c>
      <c r="AC13" s="32"/>
      <c r="AD13" s="32"/>
      <c r="AE13" s="10" t="s">
        <v>43</v>
      </c>
      <c r="AF13" s="11">
        <v>1</v>
      </c>
      <c r="AG13" s="32"/>
      <c r="AH13" s="32"/>
      <c r="AI13" s="10" t="s">
        <v>43</v>
      </c>
      <c r="AJ13" s="11">
        <v>1</v>
      </c>
      <c r="AK13" s="32"/>
      <c r="AL13" s="32"/>
    </row>
    <row r="14" spans="1:38" ht="47.25" customHeight="1" x14ac:dyDescent="0.25">
      <c r="A14" s="33"/>
      <c r="B14" s="34"/>
      <c r="C14" s="170"/>
      <c r="D14" s="47"/>
      <c r="E14" s="36"/>
      <c r="F14" s="36"/>
      <c r="G14" s="41"/>
      <c r="H14" s="41"/>
      <c r="I14" s="41"/>
      <c r="J14" s="41"/>
      <c r="K14" s="43"/>
      <c r="L14" s="44"/>
      <c r="M14" s="36"/>
      <c r="N14" s="32"/>
      <c r="O14" s="40"/>
      <c r="P14" s="40"/>
      <c r="Q14" s="41"/>
      <c r="R14" s="40"/>
      <c r="S14" s="40"/>
      <c r="T14" s="40" t="e">
        <v>#REF!</v>
      </c>
      <c r="U14" s="42"/>
      <c r="V14" s="35"/>
      <c r="W14" s="36"/>
      <c r="X14" s="26" t="s">
        <v>189</v>
      </c>
      <c r="Y14" s="38"/>
      <c r="Z14" s="39"/>
      <c r="AA14" s="10" t="s">
        <v>45</v>
      </c>
      <c r="AB14" s="11">
        <v>0</v>
      </c>
      <c r="AC14" s="32"/>
      <c r="AD14" s="32"/>
      <c r="AE14" s="10" t="s">
        <v>45</v>
      </c>
      <c r="AF14" s="11"/>
      <c r="AG14" s="32"/>
      <c r="AH14" s="32"/>
      <c r="AI14" s="10" t="s">
        <v>45</v>
      </c>
      <c r="AJ14" s="11">
        <v>0</v>
      </c>
      <c r="AK14" s="32"/>
      <c r="AL14" s="32"/>
    </row>
    <row r="15" spans="1:38" ht="47.25" customHeight="1" x14ac:dyDescent="0.25">
      <c r="A15" s="33"/>
      <c r="B15" s="34"/>
      <c r="C15" s="170"/>
      <c r="D15" s="47"/>
      <c r="E15" s="36"/>
      <c r="F15" s="36"/>
      <c r="G15" s="41"/>
      <c r="H15" s="41"/>
      <c r="I15" s="41"/>
      <c r="J15" s="41"/>
      <c r="K15" s="43"/>
      <c r="L15" s="44"/>
      <c r="M15" s="36"/>
      <c r="N15" s="32"/>
      <c r="O15" s="40"/>
      <c r="P15" s="40"/>
      <c r="Q15" s="41"/>
      <c r="R15" s="40"/>
      <c r="S15" s="40"/>
      <c r="T15" s="40" t="e">
        <v>#REF!</v>
      </c>
      <c r="U15" s="42"/>
      <c r="V15" s="35"/>
      <c r="W15" s="36"/>
      <c r="X15" s="26" t="s">
        <v>181</v>
      </c>
      <c r="Y15" s="38"/>
      <c r="Z15" s="39"/>
      <c r="AA15" s="12" t="s">
        <v>47</v>
      </c>
      <c r="AB15" s="24" t="e">
        <f>+(AB14/AB13)*100%</f>
        <v>#DIV/0!</v>
      </c>
      <c r="AC15" s="32"/>
      <c r="AD15" s="32"/>
      <c r="AE15" s="12" t="s">
        <v>47</v>
      </c>
      <c r="AF15" s="24">
        <f>+(AF14/AF13)*100%</f>
        <v>0</v>
      </c>
      <c r="AG15" s="32"/>
      <c r="AH15" s="32"/>
      <c r="AI15" s="12" t="s">
        <v>47</v>
      </c>
      <c r="AJ15" s="24">
        <f>+(AJ14/AJ13)*100%</f>
        <v>0</v>
      </c>
      <c r="AK15" s="32"/>
      <c r="AL15" s="32"/>
    </row>
    <row r="16" spans="1:38" ht="57" customHeight="1" x14ac:dyDescent="0.25">
      <c r="A16" s="33"/>
      <c r="B16" s="34"/>
      <c r="C16" s="170"/>
      <c r="D16" s="36" t="s">
        <v>68</v>
      </c>
      <c r="E16" s="36" t="s">
        <v>69</v>
      </c>
      <c r="F16" s="36" t="s">
        <v>70</v>
      </c>
      <c r="G16" s="41" t="s">
        <v>61</v>
      </c>
      <c r="H16" s="41">
        <v>4</v>
      </c>
      <c r="I16" s="41" t="s">
        <v>36</v>
      </c>
      <c r="J16" s="41">
        <v>4</v>
      </c>
      <c r="K16" s="43">
        <v>16</v>
      </c>
      <c r="L16" s="44" t="s">
        <v>62</v>
      </c>
      <c r="M16" s="36" t="s">
        <v>71</v>
      </c>
      <c r="N16" s="32" t="s">
        <v>38</v>
      </c>
      <c r="O16" s="40" t="s">
        <v>39</v>
      </c>
      <c r="P16" s="40" t="s">
        <v>72</v>
      </c>
      <c r="Q16" s="41" t="s">
        <v>50</v>
      </c>
      <c r="R16" s="40">
        <v>3</v>
      </c>
      <c r="S16" s="40" t="s">
        <v>51</v>
      </c>
      <c r="T16" s="40">
        <v>3</v>
      </c>
      <c r="U16" s="42">
        <v>9</v>
      </c>
      <c r="V16" s="35" t="s">
        <v>52</v>
      </c>
      <c r="W16" s="36" t="s">
        <v>66</v>
      </c>
      <c r="X16" s="26" t="s">
        <v>73</v>
      </c>
      <c r="Y16" s="38">
        <f t="shared" ref="Y16:Y28" si="7">+AB16+AF16+AJ16</f>
        <v>2</v>
      </c>
      <c r="Z16" s="39">
        <f t="shared" ref="Z16" si="8">SUM(AB17+AF17+AJ17)/SUM(AB16+AF16+AJ16)*100%</f>
        <v>0</v>
      </c>
      <c r="AA16" s="10" t="s">
        <v>43</v>
      </c>
      <c r="AB16" s="11">
        <v>0</v>
      </c>
      <c r="AC16" s="32"/>
      <c r="AD16" s="32"/>
      <c r="AE16" s="10" t="s">
        <v>43</v>
      </c>
      <c r="AF16" s="11">
        <v>1</v>
      </c>
      <c r="AG16" s="32"/>
      <c r="AH16" s="32"/>
      <c r="AI16" s="10" t="s">
        <v>43</v>
      </c>
      <c r="AJ16" s="11">
        <v>1</v>
      </c>
      <c r="AK16" s="32"/>
      <c r="AL16" s="32"/>
    </row>
    <row r="17" spans="1:38" ht="57" customHeight="1" x14ac:dyDescent="0.25">
      <c r="A17" s="33"/>
      <c r="B17" s="34"/>
      <c r="C17" s="170"/>
      <c r="D17" s="36"/>
      <c r="E17" s="36"/>
      <c r="F17" s="36"/>
      <c r="G17" s="41"/>
      <c r="H17" s="41"/>
      <c r="I17" s="41"/>
      <c r="J17" s="41"/>
      <c r="K17" s="43"/>
      <c r="L17" s="44"/>
      <c r="M17" s="36"/>
      <c r="N17" s="32"/>
      <c r="O17" s="40"/>
      <c r="P17" s="40"/>
      <c r="Q17" s="41"/>
      <c r="R17" s="40"/>
      <c r="S17" s="40"/>
      <c r="T17" s="40" t="e">
        <v>#REF!</v>
      </c>
      <c r="U17" s="42"/>
      <c r="V17" s="35"/>
      <c r="W17" s="36"/>
      <c r="X17" s="37" t="s">
        <v>190</v>
      </c>
      <c r="Y17" s="38"/>
      <c r="Z17" s="39"/>
      <c r="AA17" s="10" t="s">
        <v>45</v>
      </c>
      <c r="AB17" s="11">
        <v>0</v>
      </c>
      <c r="AC17" s="32"/>
      <c r="AD17" s="32"/>
      <c r="AE17" s="10" t="s">
        <v>45</v>
      </c>
      <c r="AF17" s="11">
        <v>0</v>
      </c>
      <c r="AG17" s="32"/>
      <c r="AH17" s="32"/>
      <c r="AI17" s="10" t="s">
        <v>45</v>
      </c>
      <c r="AJ17" s="11">
        <v>0</v>
      </c>
      <c r="AK17" s="32"/>
      <c r="AL17" s="32"/>
    </row>
    <row r="18" spans="1:38" ht="57" customHeight="1" x14ac:dyDescent="0.25">
      <c r="A18" s="33"/>
      <c r="B18" s="34"/>
      <c r="C18" s="170"/>
      <c r="D18" s="36"/>
      <c r="E18" s="36"/>
      <c r="F18" s="36"/>
      <c r="G18" s="41"/>
      <c r="H18" s="41"/>
      <c r="I18" s="41"/>
      <c r="J18" s="41"/>
      <c r="K18" s="43"/>
      <c r="L18" s="44"/>
      <c r="M18" s="36"/>
      <c r="N18" s="32"/>
      <c r="O18" s="40"/>
      <c r="P18" s="40"/>
      <c r="Q18" s="41"/>
      <c r="R18" s="40"/>
      <c r="S18" s="40"/>
      <c r="T18" s="40" t="e">
        <v>#REF!</v>
      </c>
      <c r="U18" s="42"/>
      <c r="V18" s="35"/>
      <c r="W18" s="36"/>
      <c r="X18" s="37"/>
      <c r="Y18" s="38"/>
      <c r="Z18" s="39"/>
      <c r="AA18" s="12" t="s">
        <v>47</v>
      </c>
      <c r="AB18" s="24" t="e">
        <f>+(AB17/AB16)*100%</f>
        <v>#DIV/0!</v>
      </c>
      <c r="AC18" s="32"/>
      <c r="AD18" s="32"/>
      <c r="AE18" s="12" t="s">
        <v>47</v>
      </c>
      <c r="AF18" s="24">
        <f>+(AF17/AF16)*100%</f>
        <v>0</v>
      </c>
      <c r="AG18" s="32"/>
      <c r="AH18" s="32"/>
      <c r="AI18" s="12" t="s">
        <v>47</v>
      </c>
      <c r="AJ18" s="24">
        <f>+(AJ17/AJ16)*100%</f>
        <v>0</v>
      </c>
      <c r="AK18" s="32"/>
      <c r="AL18" s="32"/>
    </row>
    <row r="19" spans="1:38" ht="45" customHeight="1" x14ac:dyDescent="0.25">
      <c r="A19" s="33"/>
      <c r="B19" s="34"/>
      <c r="C19" s="170"/>
      <c r="D19" s="47" t="s">
        <v>74</v>
      </c>
      <c r="E19" s="36" t="s">
        <v>75</v>
      </c>
      <c r="F19" s="36" t="s">
        <v>76</v>
      </c>
      <c r="G19" s="41" t="s">
        <v>61</v>
      </c>
      <c r="H19" s="41">
        <v>4</v>
      </c>
      <c r="I19" s="41" t="s">
        <v>36</v>
      </c>
      <c r="J19" s="41">
        <v>4</v>
      </c>
      <c r="K19" s="43">
        <v>16</v>
      </c>
      <c r="L19" s="44" t="s">
        <v>62</v>
      </c>
      <c r="M19" s="36" t="s">
        <v>77</v>
      </c>
      <c r="N19" s="32" t="s">
        <v>38</v>
      </c>
      <c r="O19" s="40" t="s">
        <v>39</v>
      </c>
      <c r="P19" s="40" t="s">
        <v>40</v>
      </c>
      <c r="Q19" s="41" t="s">
        <v>50</v>
      </c>
      <c r="R19" s="40">
        <v>3</v>
      </c>
      <c r="S19" s="40" t="s">
        <v>51</v>
      </c>
      <c r="T19" s="40">
        <v>3</v>
      </c>
      <c r="U19" s="42">
        <v>9</v>
      </c>
      <c r="V19" s="35" t="s">
        <v>52</v>
      </c>
      <c r="W19" s="36" t="s">
        <v>191</v>
      </c>
      <c r="X19" s="26" t="s">
        <v>78</v>
      </c>
      <c r="Y19" s="38">
        <f t="shared" si="7"/>
        <v>3</v>
      </c>
      <c r="Z19" s="39">
        <f t="shared" ref="Z19" si="9">SUM(AB20+AF20+AJ20)/SUM(AB19+AF19+AJ19)*100%</f>
        <v>0</v>
      </c>
      <c r="AA19" s="10" t="s">
        <v>43</v>
      </c>
      <c r="AB19" s="11">
        <v>1</v>
      </c>
      <c r="AC19" s="32"/>
      <c r="AD19" s="32"/>
      <c r="AE19" s="10" t="s">
        <v>43</v>
      </c>
      <c r="AF19" s="11">
        <v>1</v>
      </c>
      <c r="AG19" s="32"/>
      <c r="AH19" s="32"/>
      <c r="AI19" s="10" t="s">
        <v>43</v>
      </c>
      <c r="AJ19" s="11">
        <v>1</v>
      </c>
      <c r="AK19" s="32"/>
      <c r="AL19" s="32"/>
    </row>
    <row r="20" spans="1:38" ht="45" customHeight="1" x14ac:dyDescent="0.25">
      <c r="A20" s="33"/>
      <c r="B20" s="34"/>
      <c r="C20" s="170"/>
      <c r="D20" s="47"/>
      <c r="E20" s="36"/>
      <c r="F20" s="36"/>
      <c r="G20" s="41"/>
      <c r="H20" s="41"/>
      <c r="I20" s="41"/>
      <c r="J20" s="41"/>
      <c r="K20" s="43"/>
      <c r="L20" s="44"/>
      <c r="M20" s="36"/>
      <c r="N20" s="32"/>
      <c r="O20" s="40"/>
      <c r="P20" s="40"/>
      <c r="Q20" s="41"/>
      <c r="R20" s="40"/>
      <c r="S20" s="40"/>
      <c r="T20" s="40" t="e">
        <v>#REF!</v>
      </c>
      <c r="U20" s="42"/>
      <c r="V20" s="35"/>
      <c r="W20" s="36"/>
      <c r="X20" s="26" t="s">
        <v>79</v>
      </c>
      <c r="Y20" s="38"/>
      <c r="Z20" s="39"/>
      <c r="AA20" s="10" t="s">
        <v>45</v>
      </c>
      <c r="AB20" s="11">
        <v>0</v>
      </c>
      <c r="AC20" s="32"/>
      <c r="AD20" s="32"/>
      <c r="AE20" s="10" t="s">
        <v>45</v>
      </c>
      <c r="AF20" s="11">
        <v>0</v>
      </c>
      <c r="AG20" s="32"/>
      <c r="AH20" s="32"/>
      <c r="AI20" s="10" t="s">
        <v>45</v>
      </c>
      <c r="AJ20" s="11">
        <v>0</v>
      </c>
      <c r="AK20" s="32"/>
      <c r="AL20" s="32"/>
    </row>
    <row r="21" spans="1:38" ht="45" customHeight="1" x14ac:dyDescent="0.25">
      <c r="A21" s="33"/>
      <c r="B21" s="34"/>
      <c r="C21" s="170"/>
      <c r="D21" s="47"/>
      <c r="E21" s="36"/>
      <c r="F21" s="36"/>
      <c r="G21" s="41"/>
      <c r="H21" s="41"/>
      <c r="I21" s="41"/>
      <c r="J21" s="41"/>
      <c r="K21" s="43"/>
      <c r="L21" s="44"/>
      <c r="M21" s="36"/>
      <c r="N21" s="32"/>
      <c r="O21" s="40"/>
      <c r="P21" s="40"/>
      <c r="Q21" s="41"/>
      <c r="R21" s="40"/>
      <c r="S21" s="40"/>
      <c r="T21" s="40" t="e">
        <v>#REF!</v>
      </c>
      <c r="U21" s="42"/>
      <c r="V21" s="35"/>
      <c r="W21" s="36"/>
      <c r="X21" s="26" t="s">
        <v>80</v>
      </c>
      <c r="Y21" s="38"/>
      <c r="Z21" s="39"/>
      <c r="AA21" s="12" t="s">
        <v>47</v>
      </c>
      <c r="AB21" s="24">
        <f>+(AB20/AB19)*100%</f>
        <v>0</v>
      </c>
      <c r="AC21" s="32"/>
      <c r="AD21" s="32"/>
      <c r="AE21" s="12" t="s">
        <v>47</v>
      </c>
      <c r="AF21" s="24">
        <f>+(AF20/AF19)*100%</f>
        <v>0</v>
      </c>
      <c r="AG21" s="32"/>
      <c r="AH21" s="32"/>
      <c r="AI21" s="12" t="s">
        <v>47</v>
      </c>
      <c r="AJ21" s="24">
        <f>+(AJ20/AJ19)*100%</f>
        <v>0</v>
      </c>
      <c r="AK21" s="32"/>
      <c r="AL21" s="32"/>
    </row>
    <row r="22" spans="1:38" ht="33.75" customHeight="1" x14ac:dyDescent="0.25">
      <c r="A22" s="33"/>
      <c r="B22" s="34"/>
      <c r="C22" s="170"/>
      <c r="D22" s="47" t="s">
        <v>81</v>
      </c>
      <c r="E22" s="36" t="s">
        <v>82</v>
      </c>
      <c r="F22" s="36" t="s">
        <v>83</v>
      </c>
      <c r="G22" s="41" t="s">
        <v>35</v>
      </c>
      <c r="H22" s="41">
        <v>2</v>
      </c>
      <c r="I22" s="41" t="s">
        <v>55</v>
      </c>
      <c r="J22" s="41">
        <v>2</v>
      </c>
      <c r="K22" s="43">
        <v>4</v>
      </c>
      <c r="L22" s="44" t="s">
        <v>56</v>
      </c>
      <c r="M22" s="36" t="s">
        <v>84</v>
      </c>
      <c r="N22" s="32" t="s">
        <v>38</v>
      </c>
      <c r="O22" s="40" t="s">
        <v>39</v>
      </c>
      <c r="P22" s="40" t="s">
        <v>40</v>
      </c>
      <c r="Q22" s="41" t="s">
        <v>41</v>
      </c>
      <c r="R22" s="40">
        <v>1</v>
      </c>
      <c r="S22" s="40" t="s">
        <v>85</v>
      </c>
      <c r="T22" s="40">
        <v>1</v>
      </c>
      <c r="U22" s="42">
        <v>1</v>
      </c>
      <c r="V22" s="35" t="s">
        <v>56</v>
      </c>
      <c r="W22" s="36" t="s">
        <v>66</v>
      </c>
      <c r="X22" s="37" t="s">
        <v>86</v>
      </c>
      <c r="Y22" s="38">
        <f t="shared" si="7"/>
        <v>1</v>
      </c>
      <c r="Z22" s="39">
        <f t="shared" ref="Z22" si="10">SUM(AB23+AF23+AJ23)/SUM(AB22+AF22+AJ22)*100%</f>
        <v>0</v>
      </c>
      <c r="AA22" s="10" t="s">
        <v>43</v>
      </c>
      <c r="AB22" s="11">
        <v>0</v>
      </c>
      <c r="AC22" s="32"/>
      <c r="AD22" s="32"/>
      <c r="AE22" s="10" t="s">
        <v>43</v>
      </c>
      <c r="AF22" s="11">
        <v>1</v>
      </c>
      <c r="AG22" s="32"/>
      <c r="AH22" s="32"/>
      <c r="AI22" s="10" t="s">
        <v>43</v>
      </c>
      <c r="AJ22" s="11">
        <v>0</v>
      </c>
      <c r="AK22" s="32"/>
      <c r="AL22" s="32"/>
    </row>
    <row r="23" spans="1:38" ht="33.75" customHeight="1" x14ac:dyDescent="0.25">
      <c r="A23" s="33"/>
      <c r="B23" s="34"/>
      <c r="C23" s="170"/>
      <c r="D23" s="47"/>
      <c r="E23" s="36"/>
      <c r="F23" s="36"/>
      <c r="G23" s="41"/>
      <c r="H23" s="41"/>
      <c r="I23" s="41"/>
      <c r="J23" s="41"/>
      <c r="K23" s="43"/>
      <c r="L23" s="44"/>
      <c r="M23" s="36"/>
      <c r="N23" s="32"/>
      <c r="O23" s="40"/>
      <c r="P23" s="40"/>
      <c r="Q23" s="41"/>
      <c r="R23" s="40"/>
      <c r="S23" s="40"/>
      <c r="T23" s="40" t="e">
        <v>#REF!</v>
      </c>
      <c r="U23" s="42"/>
      <c r="V23" s="35"/>
      <c r="W23" s="36"/>
      <c r="X23" s="37"/>
      <c r="Y23" s="38"/>
      <c r="Z23" s="39"/>
      <c r="AA23" s="10" t="s">
        <v>45</v>
      </c>
      <c r="AB23" s="11">
        <v>0</v>
      </c>
      <c r="AC23" s="32"/>
      <c r="AD23" s="32"/>
      <c r="AE23" s="10" t="s">
        <v>45</v>
      </c>
      <c r="AF23" s="11">
        <v>0</v>
      </c>
      <c r="AG23" s="32"/>
      <c r="AH23" s="32"/>
      <c r="AI23" s="10" t="s">
        <v>45</v>
      </c>
      <c r="AJ23" s="11">
        <v>0</v>
      </c>
      <c r="AK23" s="32"/>
      <c r="AL23" s="32"/>
    </row>
    <row r="24" spans="1:38" ht="33.75" customHeight="1" x14ac:dyDescent="0.25">
      <c r="A24" s="33"/>
      <c r="B24" s="34"/>
      <c r="C24" s="170"/>
      <c r="D24" s="47"/>
      <c r="E24" s="36"/>
      <c r="F24" s="36"/>
      <c r="G24" s="41"/>
      <c r="H24" s="41"/>
      <c r="I24" s="41"/>
      <c r="J24" s="41"/>
      <c r="K24" s="43"/>
      <c r="L24" s="44"/>
      <c r="M24" s="36"/>
      <c r="N24" s="32"/>
      <c r="O24" s="40"/>
      <c r="P24" s="40"/>
      <c r="Q24" s="41"/>
      <c r="R24" s="40"/>
      <c r="S24" s="40"/>
      <c r="T24" s="40" t="e">
        <v>#REF!</v>
      </c>
      <c r="U24" s="42"/>
      <c r="V24" s="35"/>
      <c r="W24" s="36"/>
      <c r="X24" s="37"/>
      <c r="Y24" s="38"/>
      <c r="Z24" s="39"/>
      <c r="AA24" s="12" t="s">
        <v>47</v>
      </c>
      <c r="AB24" s="24" t="e">
        <f>+(AB23/AB22)*100%</f>
        <v>#DIV/0!</v>
      </c>
      <c r="AC24" s="32"/>
      <c r="AD24" s="32"/>
      <c r="AE24" s="12" t="s">
        <v>47</v>
      </c>
      <c r="AF24" s="24">
        <f>+(AF23/AF22)*100%</f>
        <v>0</v>
      </c>
      <c r="AG24" s="32"/>
      <c r="AH24" s="32"/>
      <c r="AI24" s="12" t="s">
        <v>47</v>
      </c>
      <c r="AJ24" s="24" t="e">
        <f>+(AJ23/AJ22)*100%</f>
        <v>#DIV/0!</v>
      </c>
      <c r="AK24" s="32"/>
      <c r="AL24" s="32"/>
    </row>
    <row r="25" spans="1:38" ht="46.5" customHeight="1" x14ac:dyDescent="0.25">
      <c r="A25" s="33"/>
      <c r="B25" s="34"/>
      <c r="C25" s="170"/>
      <c r="D25" s="47" t="s">
        <v>87</v>
      </c>
      <c r="E25" s="36" t="s">
        <v>88</v>
      </c>
      <c r="F25" s="36" t="s">
        <v>89</v>
      </c>
      <c r="G25" s="41" t="s">
        <v>35</v>
      </c>
      <c r="H25" s="41">
        <v>2</v>
      </c>
      <c r="I25" s="41" t="s">
        <v>36</v>
      </c>
      <c r="J25" s="41">
        <v>4</v>
      </c>
      <c r="K25" s="43">
        <v>8</v>
      </c>
      <c r="L25" s="44" t="s">
        <v>52</v>
      </c>
      <c r="M25" s="36" t="s">
        <v>90</v>
      </c>
      <c r="N25" s="40" t="s">
        <v>38</v>
      </c>
      <c r="O25" s="40" t="s">
        <v>39</v>
      </c>
      <c r="P25" s="40" t="s">
        <v>40</v>
      </c>
      <c r="Q25" s="41" t="s">
        <v>35</v>
      </c>
      <c r="R25" s="40">
        <v>2</v>
      </c>
      <c r="S25" s="40" t="s">
        <v>51</v>
      </c>
      <c r="T25" s="40">
        <v>3</v>
      </c>
      <c r="U25" s="42">
        <v>6</v>
      </c>
      <c r="V25" s="35" t="s">
        <v>52</v>
      </c>
      <c r="W25" s="36" t="s">
        <v>91</v>
      </c>
      <c r="X25" s="45" t="s">
        <v>182</v>
      </c>
      <c r="Y25" s="38">
        <f t="shared" si="7"/>
        <v>3</v>
      </c>
      <c r="Z25" s="46">
        <f t="shared" ref="Z25" si="11">SUM(AB26+AF26+AJ26)/SUM(AB25+AF25+AJ25)*100%</f>
        <v>0</v>
      </c>
      <c r="AA25" s="13" t="s">
        <v>43</v>
      </c>
      <c r="AB25" s="14">
        <v>1</v>
      </c>
      <c r="AC25" s="40"/>
      <c r="AD25" s="40"/>
      <c r="AE25" s="13" t="s">
        <v>43</v>
      </c>
      <c r="AF25" s="14">
        <v>1</v>
      </c>
      <c r="AG25" s="40"/>
      <c r="AH25" s="40"/>
      <c r="AI25" s="13" t="s">
        <v>43</v>
      </c>
      <c r="AJ25" s="14">
        <v>1</v>
      </c>
      <c r="AK25" s="40"/>
      <c r="AL25" s="40"/>
    </row>
    <row r="26" spans="1:38" ht="46.5" customHeight="1" x14ac:dyDescent="0.25">
      <c r="A26" s="33"/>
      <c r="B26" s="34"/>
      <c r="C26" s="170"/>
      <c r="D26" s="47"/>
      <c r="E26" s="36"/>
      <c r="F26" s="36"/>
      <c r="G26" s="41"/>
      <c r="H26" s="41"/>
      <c r="I26" s="41"/>
      <c r="J26" s="41"/>
      <c r="K26" s="43"/>
      <c r="L26" s="44"/>
      <c r="M26" s="36"/>
      <c r="N26" s="40"/>
      <c r="O26" s="40"/>
      <c r="P26" s="40"/>
      <c r="Q26" s="41"/>
      <c r="R26" s="40"/>
      <c r="S26" s="40"/>
      <c r="T26" s="40" t="e">
        <v>#REF!</v>
      </c>
      <c r="U26" s="42"/>
      <c r="V26" s="35"/>
      <c r="W26" s="36"/>
      <c r="X26" s="45"/>
      <c r="Y26" s="38"/>
      <c r="Z26" s="46"/>
      <c r="AA26" s="13" t="s">
        <v>45</v>
      </c>
      <c r="AB26" s="14">
        <v>0</v>
      </c>
      <c r="AC26" s="40"/>
      <c r="AD26" s="40"/>
      <c r="AE26" s="13" t="s">
        <v>45</v>
      </c>
      <c r="AF26" s="14">
        <v>0</v>
      </c>
      <c r="AG26" s="40"/>
      <c r="AH26" s="40"/>
      <c r="AI26" s="13" t="s">
        <v>45</v>
      </c>
      <c r="AJ26" s="14">
        <v>0</v>
      </c>
      <c r="AK26" s="40"/>
      <c r="AL26" s="40"/>
    </row>
    <row r="27" spans="1:38" ht="46.5" customHeight="1" x14ac:dyDescent="0.25">
      <c r="A27" s="33"/>
      <c r="B27" s="34"/>
      <c r="C27" s="170"/>
      <c r="D27" s="47"/>
      <c r="E27" s="36"/>
      <c r="F27" s="36"/>
      <c r="G27" s="41"/>
      <c r="H27" s="41"/>
      <c r="I27" s="41"/>
      <c r="J27" s="41"/>
      <c r="K27" s="43"/>
      <c r="L27" s="44"/>
      <c r="M27" s="36"/>
      <c r="N27" s="40"/>
      <c r="O27" s="40"/>
      <c r="P27" s="40"/>
      <c r="Q27" s="41"/>
      <c r="R27" s="40"/>
      <c r="S27" s="40"/>
      <c r="T27" s="40" t="e">
        <v>#REF!</v>
      </c>
      <c r="U27" s="42"/>
      <c r="V27" s="35"/>
      <c r="W27" s="36"/>
      <c r="X27" s="45"/>
      <c r="Y27" s="38"/>
      <c r="Z27" s="46"/>
      <c r="AA27" s="15" t="s">
        <v>47</v>
      </c>
      <c r="AB27" s="24">
        <f>+(AB26/AB25)*100%</f>
        <v>0</v>
      </c>
      <c r="AC27" s="40"/>
      <c r="AD27" s="40"/>
      <c r="AE27" s="15" t="s">
        <v>47</v>
      </c>
      <c r="AF27" s="24">
        <f>+(AF26/AF25)*100%</f>
        <v>0</v>
      </c>
      <c r="AG27" s="40"/>
      <c r="AH27" s="40"/>
      <c r="AI27" s="15" t="s">
        <v>47</v>
      </c>
      <c r="AJ27" s="24">
        <f>+(AJ26/AJ25)*100%</f>
        <v>0</v>
      </c>
      <c r="AK27" s="40"/>
      <c r="AL27" s="40"/>
    </row>
    <row r="28" spans="1:38" ht="46.5" customHeight="1" x14ac:dyDescent="0.25">
      <c r="A28" s="33"/>
      <c r="B28" s="34"/>
      <c r="C28" s="170"/>
      <c r="D28" s="47" t="s">
        <v>92</v>
      </c>
      <c r="E28" s="36" t="s">
        <v>93</v>
      </c>
      <c r="F28" s="36" t="s">
        <v>94</v>
      </c>
      <c r="G28" s="41" t="s">
        <v>61</v>
      </c>
      <c r="H28" s="41">
        <v>4</v>
      </c>
      <c r="I28" s="41" t="s">
        <v>36</v>
      </c>
      <c r="J28" s="41">
        <v>4</v>
      </c>
      <c r="K28" s="43">
        <v>16</v>
      </c>
      <c r="L28" s="44" t="s">
        <v>62</v>
      </c>
      <c r="M28" s="36" t="s">
        <v>95</v>
      </c>
      <c r="N28" s="32" t="s">
        <v>64</v>
      </c>
      <c r="O28" s="40" t="s">
        <v>39</v>
      </c>
      <c r="P28" s="40" t="s">
        <v>40</v>
      </c>
      <c r="Q28" s="41" t="s">
        <v>50</v>
      </c>
      <c r="R28" s="40">
        <v>3</v>
      </c>
      <c r="S28" s="40" t="s">
        <v>51</v>
      </c>
      <c r="T28" s="40">
        <v>3</v>
      </c>
      <c r="U28" s="42">
        <v>9</v>
      </c>
      <c r="V28" s="35" t="s">
        <v>52</v>
      </c>
      <c r="W28" s="36" t="s">
        <v>187</v>
      </c>
      <c r="X28" s="37" t="s">
        <v>188</v>
      </c>
      <c r="Y28" s="38">
        <f t="shared" si="7"/>
        <v>3</v>
      </c>
      <c r="Z28" s="39">
        <f t="shared" ref="Z28" si="12">SUM(AB29+AF29+AJ29)/SUM(AB28+AF28+AJ28)*100%</f>
        <v>0</v>
      </c>
      <c r="AA28" s="10" t="s">
        <v>43</v>
      </c>
      <c r="AB28" s="11">
        <v>1</v>
      </c>
      <c r="AC28" s="32"/>
      <c r="AD28" s="32"/>
      <c r="AE28" s="10" t="s">
        <v>43</v>
      </c>
      <c r="AF28" s="11">
        <v>1</v>
      </c>
      <c r="AG28" s="32"/>
      <c r="AH28" s="32"/>
      <c r="AI28" s="10" t="s">
        <v>43</v>
      </c>
      <c r="AJ28" s="11">
        <v>1</v>
      </c>
      <c r="AK28" s="32"/>
      <c r="AL28" s="32"/>
    </row>
    <row r="29" spans="1:38" ht="46.5" customHeight="1" x14ac:dyDescent="0.25">
      <c r="A29" s="33"/>
      <c r="B29" s="34"/>
      <c r="C29" s="170"/>
      <c r="D29" s="47"/>
      <c r="E29" s="36"/>
      <c r="F29" s="36"/>
      <c r="G29" s="41"/>
      <c r="H29" s="41"/>
      <c r="I29" s="41"/>
      <c r="J29" s="41"/>
      <c r="K29" s="43"/>
      <c r="L29" s="44"/>
      <c r="M29" s="36"/>
      <c r="N29" s="32"/>
      <c r="O29" s="40"/>
      <c r="P29" s="40"/>
      <c r="Q29" s="41"/>
      <c r="R29" s="40"/>
      <c r="S29" s="40"/>
      <c r="T29" s="40" t="e">
        <v>#REF!</v>
      </c>
      <c r="U29" s="42"/>
      <c r="V29" s="35"/>
      <c r="W29" s="36"/>
      <c r="X29" s="37"/>
      <c r="Y29" s="38"/>
      <c r="Z29" s="39"/>
      <c r="AA29" s="10" t="s">
        <v>45</v>
      </c>
      <c r="AB29" s="11">
        <v>0</v>
      </c>
      <c r="AC29" s="32"/>
      <c r="AD29" s="32"/>
      <c r="AE29" s="10" t="s">
        <v>45</v>
      </c>
      <c r="AF29" s="11">
        <v>0</v>
      </c>
      <c r="AG29" s="32"/>
      <c r="AH29" s="32"/>
      <c r="AI29" s="10" t="s">
        <v>45</v>
      </c>
      <c r="AJ29" s="11">
        <v>0</v>
      </c>
      <c r="AK29" s="32"/>
      <c r="AL29" s="32"/>
    </row>
    <row r="30" spans="1:38" ht="46.5" customHeight="1" x14ac:dyDescent="0.25">
      <c r="A30" s="33"/>
      <c r="B30" s="34"/>
      <c r="C30" s="171"/>
      <c r="D30" s="47"/>
      <c r="E30" s="36"/>
      <c r="F30" s="36"/>
      <c r="G30" s="41"/>
      <c r="H30" s="41"/>
      <c r="I30" s="41"/>
      <c r="J30" s="41"/>
      <c r="K30" s="43"/>
      <c r="L30" s="44"/>
      <c r="M30" s="36"/>
      <c r="N30" s="32"/>
      <c r="O30" s="40"/>
      <c r="P30" s="40"/>
      <c r="Q30" s="41"/>
      <c r="R30" s="40"/>
      <c r="S30" s="40"/>
      <c r="T30" s="40" t="e">
        <v>#REF!</v>
      </c>
      <c r="U30" s="42"/>
      <c r="V30" s="35"/>
      <c r="W30" s="36"/>
      <c r="X30" s="37"/>
      <c r="Y30" s="38"/>
      <c r="Z30" s="39"/>
      <c r="AA30" s="12" t="s">
        <v>47</v>
      </c>
      <c r="AB30" s="24">
        <f>+(AB29/AB28)*100%</f>
        <v>0</v>
      </c>
      <c r="AC30" s="32"/>
      <c r="AD30" s="32"/>
      <c r="AE30" s="12" t="s">
        <v>47</v>
      </c>
      <c r="AF30" s="24">
        <f>+(AF29/AF28)*100%</f>
        <v>0</v>
      </c>
      <c r="AG30" s="32"/>
      <c r="AH30" s="32"/>
      <c r="AI30" s="12" t="s">
        <v>47</v>
      </c>
      <c r="AJ30" s="24">
        <f>+(AJ29/AJ28)*100%</f>
        <v>0</v>
      </c>
      <c r="AK30" s="32"/>
      <c r="AL30" s="32"/>
    </row>
    <row r="31" spans="1:38" ht="36.75" customHeight="1" x14ac:dyDescent="0.25">
      <c r="A31" s="33" t="s">
        <v>100</v>
      </c>
      <c r="B31" s="107" t="s">
        <v>31</v>
      </c>
      <c r="C31" s="88" t="s">
        <v>171</v>
      </c>
      <c r="D31" s="88" t="s">
        <v>97</v>
      </c>
      <c r="E31" s="88" t="s">
        <v>98</v>
      </c>
      <c r="F31" s="88" t="s">
        <v>99</v>
      </c>
      <c r="G31" s="41" t="s">
        <v>50</v>
      </c>
      <c r="H31" s="41">
        <v>3</v>
      </c>
      <c r="I31" s="41" t="s">
        <v>36</v>
      </c>
      <c r="J31" s="41">
        <v>4</v>
      </c>
      <c r="K31" s="43">
        <v>12</v>
      </c>
      <c r="L31" s="44" t="s">
        <v>52</v>
      </c>
      <c r="M31" s="36" t="s">
        <v>183</v>
      </c>
      <c r="N31" s="32" t="s">
        <v>38</v>
      </c>
      <c r="O31" s="40" t="s">
        <v>39</v>
      </c>
      <c r="P31" s="40" t="s">
        <v>72</v>
      </c>
      <c r="Q31" s="41" t="s">
        <v>35</v>
      </c>
      <c r="R31" s="40">
        <v>2</v>
      </c>
      <c r="S31" s="40" t="s">
        <v>51</v>
      </c>
      <c r="T31" s="40">
        <v>3</v>
      </c>
      <c r="U31" s="42">
        <v>6</v>
      </c>
      <c r="V31" s="35" t="s">
        <v>52</v>
      </c>
      <c r="W31" s="36" t="s">
        <v>100</v>
      </c>
      <c r="X31" s="45" t="s">
        <v>192</v>
      </c>
      <c r="Y31" s="91">
        <v>2</v>
      </c>
      <c r="Z31" s="39">
        <f t="shared" ref="Z31" si="13">SUM(AB32+AF32+AJ32)/SUM(AB31+AF31+AJ31)*100%</f>
        <v>0</v>
      </c>
      <c r="AA31" s="13" t="s">
        <v>43</v>
      </c>
      <c r="AB31" s="14">
        <v>0</v>
      </c>
      <c r="AC31" s="40"/>
      <c r="AD31" s="40"/>
      <c r="AE31" s="13" t="s">
        <v>43</v>
      </c>
      <c r="AF31" s="14">
        <v>1</v>
      </c>
      <c r="AG31" s="40"/>
      <c r="AH31" s="40"/>
      <c r="AI31" s="13" t="s">
        <v>43</v>
      </c>
      <c r="AJ31" s="14">
        <v>1</v>
      </c>
      <c r="AK31" s="40"/>
      <c r="AL31" s="40"/>
    </row>
    <row r="32" spans="1:38" ht="36.75" customHeight="1" x14ac:dyDescent="0.25">
      <c r="A32" s="33"/>
      <c r="B32" s="108"/>
      <c r="C32" s="89"/>
      <c r="D32" s="89"/>
      <c r="E32" s="89"/>
      <c r="F32" s="89"/>
      <c r="G32" s="41"/>
      <c r="H32" s="41"/>
      <c r="I32" s="41"/>
      <c r="J32" s="41"/>
      <c r="K32" s="43"/>
      <c r="L32" s="44"/>
      <c r="M32" s="36"/>
      <c r="N32" s="32"/>
      <c r="O32" s="40"/>
      <c r="P32" s="40"/>
      <c r="Q32" s="41"/>
      <c r="R32" s="40"/>
      <c r="S32" s="40"/>
      <c r="T32" s="40" t="e">
        <v>#REF!</v>
      </c>
      <c r="U32" s="42"/>
      <c r="V32" s="35"/>
      <c r="W32" s="36"/>
      <c r="X32" s="45"/>
      <c r="Y32" s="91"/>
      <c r="Z32" s="39"/>
      <c r="AA32" s="13" t="s">
        <v>45</v>
      </c>
      <c r="AB32" s="14">
        <v>0</v>
      </c>
      <c r="AC32" s="40"/>
      <c r="AD32" s="40"/>
      <c r="AE32" s="13" t="s">
        <v>45</v>
      </c>
      <c r="AF32" s="14">
        <v>0</v>
      </c>
      <c r="AG32" s="40"/>
      <c r="AH32" s="40"/>
      <c r="AI32" s="13" t="s">
        <v>45</v>
      </c>
      <c r="AJ32" s="14">
        <v>0</v>
      </c>
      <c r="AK32" s="40"/>
      <c r="AL32" s="40"/>
    </row>
    <row r="33" spans="1:38" ht="36.75" customHeight="1" x14ac:dyDescent="0.25">
      <c r="A33" s="33"/>
      <c r="B33" s="108"/>
      <c r="C33" s="89"/>
      <c r="D33" s="90"/>
      <c r="E33" s="90"/>
      <c r="F33" s="90"/>
      <c r="G33" s="41"/>
      <c r="H33" s="41"/>
      <c r="I33" s="41"/>
      <c r="J33" s="41"/>
      <c r="K33" s="43"/>
      <c r="L33" s="44"/>
      <c r="M33" s="36"/>
      <c r="N33" s="32"/>
      <c r="O33" s="40"/>
      <c r="P33" s="40"/>
      <c r="Q33" s="41"/>
      <c r="R33" s="40"/>
      <c r="S33" s="40"/>
      <c r="T33" s="40" t="e">
        <v>#REF!</v>
      </c>
      <c r="U33" s="42"/>
      <c r="V33" s="35"/>
      <c r="W33" s="36"/>
      <c r="X33" s="45"/>
      <c r="Y33" s="91"/>
      <c r="Z33" s="39"/>
      <c r="AA33" s="15" t="s">
        <v>47</v>
      </c>
      <c r="AB33" s="24" t="e">
        <f>+(AB32/AB31)*100%</f>
        <v>#DIV/0!</v>
      </c>
      <c r="AC33" s="40"/>
      <c r="AD33" s="40"/>
      <c r="AE33" s="15" t="s">
        <v>47</v>
      </c>
      <c r="AF33" s="24">
        <f>+(AF32/AF31)*100%</f>
        <v>0</v>
      </c>
      <c r="AG33" s="40"/>
      <c r="AH33" s="40"/>
      <c r="AI33" s="15" t="s">
        <v>47</v>
      </c>
      <c r="AJ33" s="24">
        <f>+(AJ32/AJ31)*100%</f>
        <v>0</v>
      </c>
      <c r="AK33" s="40"/>
      <c r="AL33" s="40"/>
    </row>
    <row r="34" spans="1:38" ht="36.75" customHeight="1" x14ac:dyDescent="0.25">
      <c r="A34" s="33"/>
      <c r="B34" s="108"/>
      <c r="C34" s="89"/>
      <c r="D34" s="104" t="s">
        <v>101</v>
      </c>
      <c r="E34" s="88" t="s">
        <v>102</v>
      </c>
      <c r="F34" s="88" t="s">
        <v>103</v>
      </c>
      <c r="G34" s="41" t="s">
        <v>61</v>
      </c>
      <c r="H34" s="41">
        <v>4</v>
      </c>
      <c r="I34" s="41" t="s">
        <v>36</v>
      </c>
      <c r="J34" s="41">
        <v>4</v>
      </c>
      <c r="K34" s="43">
        <v>16</v>
      </c>
      <c r="L34" s="44" t="s">
        <v>62</v>
      </c>
      <c r="M34" s="36" t="s">
        <v>104</v>
      </c>
      <c r="N34" s="32" t="s">
        <v>105</v>
      </c>
      <c r="O34" s="40" t="s">
        <v>39</v>
      </c>
      <c r="P34" s="40" t="s">
        <v>40</v>
      </c>
      <c r="Q34" s="41" t="s">
        <v>50</v>
      </c>
      <c r="R34" s="40">
        <v>3</v>
      </c>
      <c r="S34" s="40" t="s">
        <v>51</v>
      </c>
      <c r="T34" s="40">
        <v>3</v>
      </c>
      <c r="U34" s="42">
        <v>9</v>
      </c>
      <c r="V34" s="35" t="s">
        <v>52</v>
      </c>
      <c r="W34" s="36" t="s">
        <v>106</v>
      </c>
      <c r="X34" s="26" t="s">
        <v>107</v>
      </c>
      <c r="Y34" s="91">
        <f t="shared" ref="Y34:Y40" si="14">+AB34+AF34+AJ34</f>
        <v>3</v>
      </c>
      <c r="Z34" s="39">
        <f t="shared" ref="Z34" si="15">SUM(AB35+AF35+AJ35)/SUM(AB34+AF34+AJ34)*100%</f>
        <v>0</v>
      </c>
      <c r="AA34" s="13" t="s">
        <v>43</v>
      </c>
      <c r="AB34" s="14">
        <v>1</v>
      </c>
      <c r="AC34" s="40"/>
      <c r="AD34" s="40"/>
      <c r="AE34" s="13" t="s">
        <v>43</v>
      </c>
      <c r="AF34" s="14">
        <v>1</v>
      </c>
      <c r="AG34" s="40"/>
      <c r="AH34" s="40"/>
      <c r="AI34" s="13" t="s">
        <v>43</v>
      </c>
      <c r="AJ34" s="14">
        <v>1</v>
      </c>
      <c r="AK34" s="40"/>
      <c r="AL34" s="40"/>
    </row>
    <row r="35" spans="1:38" ht="36.75" customHeight="1" x14ac:dyDescent="0.25">
      <c r="A35" s="33"/>
      <c r="B35" s="108"/>
      <c r="C35" s="89"/>
      <c r="D35" s="105"/>
      <c r="E35" s="89"/>
      <c r="F35" s="89"/>
      <c r="G35" s="41"/>
      <c r="H35" s="41"/>
      <c r="I35" s="41"/>
      <c r="J35" s="41"/>
      <c r="K35" s="43"/>
      <c r="L35" s="44"/>
      <c r="M35" s="36"/>
      <c r="N35" s="32"/>
      <c r="O35" s="40"/>
      <c r="P35" s="40"/>
      <c r="Q35" s="41"/>
      <c r="R35" s="40"/>
      <c r="S35" s="40"/>
      <c r="T35" s="40" t="e">
        <v>#REF!</v>
      </c>
      <c r="U35" s="42"/>
      <c r="V35" s="35"/>
      <c r="W35" s="36"/>
      <c r="X35" s="26" t="s">
        <v>108</v>
      </c>
      <c r="Y35" s="91"/>
      <c r="Z35" s="39"/>
      <c r="AA35" s="13" t="s">
        <v>45</v>
      </c>
      <c r="AB35" s="14">
        <v>0</v>
      </c>
      <c r="AC35" s="40"/>
      <c r="AD35" s="40"/>
      <c r="AE35" s="13" t="s">
        <v>45</v>
      </c>
      <c r="AF35" s="14">
        <v>0</v>
      </c>
      <c r="AG35" s="40"/>
      <c r="AH35" s="40"/>
      <c r="AI35" s="13" t="s">
        <v>45</v>
      </c>
      <c r="AJ35" s="14">
        <v>0</v>
      </c>
      <c r="AK35" s="40"/>
      <c r="AL35" s="40"/>
    </row>
    <row r="36" spans="1:38" ht="36.75" customHeight="1" x14ac:dyDescent="0.25">
      <c r="A36" s="33"/>
      <c r="B36" s="108"/>
      <c r="C36" s="89"/>
      <c r="D36" s="105"/>
      <c r="E36" s="90"/>
      <c r="F36" s="90"/>
      <c r="G36" s="41"/>
      <c r="H36" s="41"/>
      <c r="I36" s="41"/>
      <c r="J36" s="41"/>
      <c r="K36" s="43"/>
      <c r="L36" s="44"/>
      <c r="M36" s="36"/>
      <c r="N36" s="32"/>
      <c r="O36" s="40"/>
      <c r="P36" s="40"/>
      <c r="Q36" s="41"/>
      <c r="R36" s="40"/>
      <c r="S36" s="40"/>
      <c r="T36" s="40" t="e">
        <v>#REF!</v>
      </c>
      <c r="U36" s="42"/>
      <c r="V36" s="35"/>
      <c r="W36" s="36"/>
      <c r="X36" s="26" t="s">
        <v>109</v>
      </c>
      <c r="Y36" s="91"/>
      <c r="Z36" s="39"/>
      <c r="AA36" s="15" t="s">
        <v>47</v>
      </c>
      <c r="AB36" s="24">
        <f>+(AB35/AB34)*100%</f>
        <v>0</v>
      </c>
      <c r="AC36" s="40"/>
      <c r="AD36" s="40"/>
      <c r="AE36" s="15" t="s">
        <v>47</v>
      </c>
      <c r="AF36" s="24">
        <f>+(AF35/AF34)*100%</f>
        <v>0</v>
      </c>
      <c r="AG36" s="40"/>
      <c r="AH36" s="40"/>
      <c r="AI36" s="15" t="s">
        <v>47</v>
      </c>
      <c r="AJ36" s="24">
        <f>+(AJ35/AJ34)*100%</f>
        <v>0</v>
      </c>
      <c r="AK36" s="40"/>
      <c r="AL36" s="40"/>
    </row>
    <row r="37" spans="1:38" ht="36.75" customHeight="1" x14ac:dyDescent="0.25">
      <c r="A37" s="33"/>
      <c r="B37" s="108"/>
      <c r="C37" s="89"/>
      <c r="D37" s="105"/>
      <c r="E37" s="88" t="s">
        <v>110</v>
      </c>
      <c r="F37" s="88" t="s">
        <v>111</v>
      </c>
      <c r="G37" s="41" t="s">
        <v>61</v>
      </c>
      <c r="H37" s="41">
        <v>4</v>
      </c>
      <c r="I37" s="41" t="s">
        <v>36</v>
      </c>
      <c r="J37" s="41">
        <v>4</v>
      </c>
      <c r="K37" s="43">
        <v>16</v>
      </c>
      <c r="L37" s="44" t="s">
        <v>62</v>
      </c>
      <c r="M37" s="36" t="s">
        <v>112</v>
      </c>
      <c r="N37" s="32" t="s">
        <v>38</v>
      </c>
      <c r="O37" s="40" t="s">
        <v>39</v>
      </c>
      <c r="P37" s="40" t="s">
        <v>40</v>
      </c>
      <c r="Q37" s="41" t="s">
        <v>50</v>
      </c>
      <c r="R37" s="40">
        <v>3</v>
      </c>
      <c r="S37" s="40" t="s">
        <v>36</v>
      </c>
      <c r="T37" s="40">
        <v>4</v>
      </c>
      <c r="U37" s="42">
        <v>12</v>
      </c>
      <c r="V37" s="35" t="s">
        <v>52</v>
      </c>
      <c r="W37" s="36" t="s">
        <v>100</v>
      </c>
      <c r="X37" s="37" t="s">
        <v>113</v>
      </c>
      <c r="Y37" s="91">
        <f t="shared" si="14"/>
        <v>3</v>
      </c>
      <c r="Z37" s="39">
        <f t="shared" ref="Z37" si="16">SUM(AB38+AF38+AJ38)/SUM(AB37+AF37+AJ37)*100%</f>
        <v>0</v>
      </c>
      <c r="AA37" s="13" t="s">
        <v>43</v>
      </c>
      <c r="AB37" s="14">
        <v>1</v>
      </c>
      <c r="AC37" s="40"/>
      <c r="AD37" s="40"/>
      <c r="AE37" s="13" t="s">
        <v>43</v>
      </c>
      <c r="AF37" s="14">
        <v>1</v>
      </c>
      <c r="AG37" s="40"/>
      <c r="AH37" s="40"/>
      <c r="AI37" s="13" t="s">
        <v>43</v>
      </c>
      <c r="AJ37" s="14">
        <v>1</v>
      </c>
      <c r="AK37" s="40"/>
      <c r="AL37" s="40"/>
    </row>
    <row r="38" spans="1:38" ht="36.75" customHeight="1" x14ac:dyDescent="0.25">
      <c r="A38" s="33"/>
      <c r="B38" s="108"/>
      <c r="C38" s="89"/>
      <c r="D38" s="105"/>
      <c r="E38" s="89"/>
      <c r="F38" s="89"/>
      <c r="G38" s="41"/>
      <c r="H38" s="41"/>
      <c r="I38" s="41"/>
      <c r="J38" s="41"/>
      <c r="K38" s="43"/>
      <c r="L38" s="44"/>
      <c r="M38" s="36"/>
      <c r="N38" s="32"/>
      <c r="O38" s="40"/>
      <c r="P38" s="40"/>
      <c r="Q38" s="41"/>
      <c r="R38" s="40"/>
      <c r="S38" s="40"/>
      <c r="T38" s="40" t="e">
        <v>#REF!</v>
      </c>
      <c r="U38" s="42"/>
      <c r="V38" s="35"/>
      <c r="W38" s="36"/>
      <c r="X38" s="37"/>
      <c r="Y38" s="91"/>
      <c r="Z38" s="39"/>
      <c r="AA38" s="13" t="s">
        <v>45</v>
      </c>
      <c r="AB38" s="14">
        <v>0</v>
      </c>
      <c r="AC38" s="40"/>
      <c r="AD38" s="40"/>
      <c r="AE38" s="13" t="s">
        <v>45</v>
      </c>
      <c r="AF38" s="14">
        <v>0</v>
      </c>
      <c r="AG38" s="40"/>
      <c r="AH38" s="40"/>
      <c r="AI38" s="13" t="s">
        <v>45</v>
      </c>
      <c r="AJ38" s="14">
        <v>0</v>
      </c>
      <c r="AK38" s="40"/>
      <c r="AL38" s="40"/>
    </row>
    <row r="39" spans="1:38" ht="36.75" customHeight="1" x14ac:dyDescent="0.25">
      <c r="A39" s="33"/>
      <c r="B39" s="108"/>
      <c r="C39" s="90"/>
      <c r="D39" s="106"/>
      <c r="E39" s="90"/>
      <c r="F39" s="90"/>
      <c r="G39" s="41"/>
      <c r="H39" s="41"/>
      <c r="I39" s="41"/>
      <c r="J39" s="41"/>
      <c r="K39" s="43"/>
      <c r="L39" s="44"/>
      <c r="M39" s="36"/>
      <c r="N39" s="32"/>
      <c r="O39" s="40"/>
      <c r="P39" s="40"/>
      <c r="Q39" s="41"/>
      <c r="R39" s="40"/>
      <c r="S39" s="40"/>
      <c r="T39" s="40" t="e">
        <v>#REF!</v>
      </c>
      <c r="U39" s="42"/>
      <c r="V39" s="35"/>
      <c r="W39" s="36"/>
      <c r="X39" s="37"/>
      <c r="Y39" s="91"/>
      <c r="Z39" s="39"/>
      <c r="AA39" s="15" t="s">
        <v>47</v>
      </c>
      <c r="AB39" s="24">
        <f>+(AB38/AB37)*100%</f>
        <v>0</v>
      </c>
      <c r="AC39" s="40"/>
      <c r="AD39" s="40"/>
      <c r="AE39" s="15" t="s">
        <v>47</v>
      </c>
      <c r="AF39" s="24">
        <f>+(AF38/AF37)*100%</f>
        <v>0</v>
      </c>
      <c r="AG39" s="40"/>
      <c r="AH39" s="40"/>
      <c r="AI39" s="15" t="s">
        <v>47</v>
      </c>
      <c r="AJ39" s="24">
        <f>+(AJ38/AJ37)*100%</f>
        <v>0</v>
      </c>
      <c r="AK39" s="40"/>
      <c r="AL39" s="40"/>
    </row>
    <row r="40" spans="1:38" ht="73.5" customHeight="1" x14ac:dyDescent="0.25">
      <c r="A40" s="33"/>
      <c r="B40" s="110" t="s">
        <v>31</v>
      </c>
      <c r="C40" s="88" t="s">
        <v>172</v>
      </c>
      <c r="D40" s="88" t="s">
        <v>114</v>
      </c>
      <c r="E40" s="88" t="s">
        <v>115</v>
      </c>
      <c r="F40" s="88" t="s">
        <v>116</v>
      </c>
      <c r="G40" s="41" t="s">
        <v>61</v>
      </c>
      <c r="H40" s="41">
        <v>4</v>
      </c>
      <c r="I40" s="41" t="s">
        <v>36</v>
      </c>
      <c r="J40" s="41">
        <v>4</v>
      </c>
      <c r="K40" s="43">
        <v>16</v>
      </c>
      <c r="L40" s="44" t="s">
        <v>62</v>
      </c>
      <c r="M40" s="36" t="s">
        <v>117</v>
      </c>
      <c r="N40" s="32" t="s">
        <v>64</v>
      </c>
      <c r="O40" s="40" t="s">
        <v>39</v>
      </c>
      <c r="P40" s="40" t="s">
        <v>40</v>
      </c>
      <c r="Q40" s="41" t="s">
        <v>50</v>
      </c>
      <c r="R40" s="40">
        <v>3</v>
      </c>
      <c r="S40" s="40" t="s">
        <v>51</v>
      </c>
      <c r="T40" s="40">
        <v>3</v>
      </c>
      <c r="U40" s="42">
        <v>9</v>
      </c>
      <c r="V40" s="35" t="s">
        <v>52</v>
      </c>
      <c r="W40" s="36" t="s">
        <v>118</v>
      </c>
      <c r="X40" s="45" t="s">
        <v>119</v>
      </c>
      <c r="Y40" s="91">
        <f t="shared" si="14"/>
        <v>3</v>
      </c>
      <c r="Z40" s="39">
        <f t="shared" ref="Z40" si="17">SUM(AB41+AF41+AJ41)/SUM(AB40+AF40+AJ40)*100%</f>
        <v>0</v>
      </c>
      <c r="AA40" s="10" t="s">
        <v>43</v>
      </c>
      <c r="AB40" s="14">
        <v>1</v>
      </c>
      <c r="AC40" s="40"/>
      <c r="AD40" s="40"/>
      <c r="AE40" s="13" t="s">
        <v>43</v>
      </c>
      <c r="AF40" s="14">
        <v>1</v>
      </c>
      <c r="AG40" s="40"/>
      <c r="AH40" s="40"/>
      <c r="AI40" s="13" t="s">
        <v>43</v>
      </c>
      <c r="AJ40" s="14">
        <v>1</v>
      </c>
      <c r="AK40" s="32"/>
      <c r="AL40" s="32"/>
    </row>
    <row r="41" spans="1:38" ht="59.25" customHeight="1" x14ac:dyDescent="0.25">
      <c r="A41" s="33"/>
      <c r="B41" s="111"/>
      <c r="C41" s="89"/>
      <c r="D41" s="89"/>
      <c r="E41" s="89"/>
      <c r="F41" s="89"/>
      <c r="G41" s="41"/>
      <c r="H41" s="41"/>
      <c r="I41" s="41"/>
      <c r="J41" s="41"/>
      <c r="K41" s="43"/>
      <c r="L41" s="44"/>
      <c r="M41" s="36"/>
      <c r="N41" s="32"/>
      <c r="O41" s="40"/>
      <c r="P41" s="40"/>
      <c r="Q41" s="41"/>
      <c r="R41" s="40"/>
      <c r="S41" s="40"/>
      <c r="T41" s="40" t="e">
        <v>#REF!</v>
      </c>
      <c r="U41" s="42"/>
      <c r="V41" s="35"/>
      <c r="W41" s="36"/>
      <c r="X41" s="45"/>
      <c r="Y41" s="91"/>
      <c r="Z41" s="39"/>
      <c r="AA41" s="10" t="s">
        <v>45</v>
      </c>
      <c r="AB41" s="14">
        <v>0</v>
      </c>
      <c r="AC41" s="40"/>
      <c r="AD41" s="40"/>
      <c r="AE41" s="13" t="s">
        <v>45</v>
      </c>
      <c r="AF41" s="14">
        <v>0</v>
      </c>
      <c r="AG41" s="40"/>
      <c r="AH41" s="40"/>
      <c r="AI41" s="13" t="s">
        <v>45</v>
      </c>
      <c r="AJ41" s="14">
        <v>0</v>
      </c>
      <c r="AK41" s="32"/>
      <c r="AL41" s="32"/>
    </row>
    <row r="42" spans="1:38" ht="73.5" customHeight="1" x14ac:dyDescent="0.25">
      <c r="A42" s="33"/>
      <c r="B42" s="112"/>
      <c r="C42" s="90"/>
      <c r="D42" s="90"/>
      <c r="E42" s="90"/>
      <c r="F42" s="90"/>
      <c r="G42" s="41"/>
      <c r="H42" s="41"/>
      <c r="I42" s="41"/>
      <c r="J42" s="41"/>
      <c r="K42" s="43"/>
      <c r="L42" s="44"/>
      <c r="M42" s="36"/>
      <c r="N42" s="32"/>
      <c r="O42" s="40"/>
      <c r="P42" s="40"/>
      <c r="Q42" s="41"/>
      <c r="R42" s="40"/>
      <c r="S42" s="40"/>
      <c r="T42" s="40" t="e">
        <v>#REF!</v>
      </c>
      <c r="U42" s="42"/>
      <c r="V42" s="35"/>
      <c r="W42" s="36"/>
      <c r="X42" s="45"/>
      <c r="Y42" s="91"/>
      <c r="Z42" s="39"/>
      <c r="AA42" s="12" t="s">
        <v>47</v>
      </c>
      <c r="AB42" s="24">
        <f>+(AB41/AB40)*100%</f>
        <v>0</v>
      </c>
      <c r="AC42" s="40"/>
      <c r="AD42" s="40"/>
      <c r="AE42" s="15" t="s">
        <v>47</v>
      </c>
      <c r="AF42" s="24">
        <f>+(AF41/AF40)*100%</f>
        <v>0</v>
      </c>
      <c r="AG42" s="40"/>
      <c r="AH42" s="40"/>
      <c r="AI42" s="15" t="s">
        <v>47</v>
      </c>
      <c r="AJ42" s="24">
        <f>+(AJ41/AJ40)*100%</f>
        <v>0</v>
      </c>
      <c r="AK42" s="32"/>
      <c r="AL42" s="32"/>
    </row>
    <row r="43" spans="1:38" ht="65.25" customHeight="1" x14ac:dyDescent="0.25">
      <c r="A43" s="33" t="s">
        <v>126</v>
      </c>
      <c r="B43" s="113" t="s">
        <v>31</v>
      </c>
      <c r="C43" s="101" t="s">
        <v>173</v>
      </c>
      <c r="D43" s="97" t="s">
        <v>120</v>
      </c>
      <c r="E43" s="97" t="s">
        <v>121</v>
      </c>
      <c r="F43" s="97" t="s">
        <v>122</v>
      </c>
      <c r="G43" s="100" t="s">
        <v>50</v>
      </c>
      <c r="H43" s="100">
        <v>3</v>
      </c>
      <c r="I43" s="100" t="s">
        <v>36</v>
      </c>
      <c r="J43" s="100">
        <v>4</v>
      </c>
      <c r="K43" s="102">
        <v>12</v>
      </c>
      <c r="L43" s="96" t="s">
        <v>52</v>
      </c>
      <c r="M43" s="97" t="s">
        <v>123</v>
      </c>
      <c r="N43" s="98" t="s">
        <v>38</v>
      </c>
      <c r="O43" s="99" t="s">
        <v>39</v>
      </c>
      <c r="P43" s="99" t="s">
        <v>40</v>
      </c>
      <c r="Q43" s="100" t="s">
        <v>35</v>
      </c>
      <c r="R43" s="99">
        <v>2</v>
      </c>
      <c r="S43" s="99" t="s">
        <v>51</v>
      </c>
      <c r="T43" s="99">
        <v>2</v>
      </c>
      <c r="U43" s="92">
        <v>4</v>
      </c>
      <c r="V43" s="93" t="s">
        <v>56</v>
      </c>
      <c r="W43" s="94" t="s">
        <v>124</v>
      </c>
      <c r="X43" s="27" t="s">
        <v>125</v>
      </c>
      <c r="Y43" s="91">
        <f t="shared" ref="Y43" si="18">+AB43+AF43+AJ43</f>
        <v>2</v>
      </c>
      <c r="Z43" s="103">
        <f t="shared" ref="Z43" si="19">SUM(AB44+AF44+AJ44)/SUM(AB43+AF43+AJ43)*100%</f>
        <v>0</v>
      </c>
      <c r="AA43" s="16" t="s">
        <v>43</v>
      </c>
      <c r="AB43" s="17">
        <v>0</v>
      </c>
      <c r="AC43" s="98"/>
      <c r="AD43" s="98"/>
      <c r="AE43" s="16" t="s">
        <v>43</v>
      </c>
      <c r="AF43" s="17">
        <v>1</v>
      </c>
      <c r="AG43" s="98"/>
      <c r="AH43" s="98"/>
      <c r="AI43" s="16" t="s">
        <v>43</v>
      </c>
      <c r="AJ43" s="17">
        <v>1</v>
      </c>
      <c r="AK43" s="98"/>
      <c r="AL43" s="98"/>
    </row>
    <row r="44" spans="1:38" ht="65.25" customHeight="1" x14ac:dyDescent="0.25">
      <c r="A44" s="33"/>
      <c r="B44" s="113"/>
      <c r="C44" s="101"/>
      <c r="D44" s="97"/>
      <c r="E44" s="97"/>
      <c r="F44" s="97"/>
      <c r="G44" s="100"/>
      <c r="H44" s="100"/>
      <c r="I44" s="100"/>
      <c r="J44" s="100"/>
      <c r="K44" s="102"/>
      <c r="L44" s="96"/>
      <c r="M44" s="97"/>
      <c r="N44" s="98"/>
      <c r="O44" s="99"/>
      <c r="P44" s="99"/>
      <c r="Q44" s="100"/>
      <c r="R44" s="99"/>
      <c r="S44" s="99"/>
      <c r="T44" s="99" t="e">
        <v>#REF!</v>
      </c>
      <c r="U44" s="92"/>
      <c r="V44" s="93"/>
      <c r="W44" s="94"/>
      <c r="X44" s="95" t="s">
        <v>193</v>
      </c>
      <c r="Y44" s="91"/>
      <c r="Z44" s="103"/>
      <c r="AA44" s="16" t="s">
        <v>45</v>
      </c>
      <c r="AB44" s="17">
        <v>0</v>
      </c>
      <c r="AC44" s="98"/>
      <c r="AD44" s="98"/>
      <c r="AE44" s="16" t="s">
        <v>45</v>
      </c>
      <c r="AF44" s="17">
        <v>0</v>
      </c>
      <c r="AG44" s="98"/>
      <c r="AH44" s="98"/>
      <c r="AI44" s="16" t="s">
        <v>45</v>
      </c>
      <c r="AJ44" s="17">
        <v>0</v>
      </c>
      <c r="AK44" s="98"/>
      <c r="AL44" s="98"/>
    </row>
    <row r="45" spans="1:38" ht="65.25" customHeight="1" x14ac:dyDescent="0.25">
      <c r="A45" s="33"/>
      <c r="B45" s="113"/>
      <c r="C45" s="101"/>
      <c r="D45" s="97"/>
      <c r="E45" s="97"/>
      <c r="F45" s="97"/>
      <c r="G45" s="100"/>
      <c r="H45" s="100"/>
      <c r="I45" s="100"/>
      <c r="J45" s="100"/>
      <c r="K45" s="102"/>
      <c r="L45" s="96"/>
      <c r="M45" s="97"/>
      <c r="N45" s="98"/>
      <c r="O45" s="99"/>
      <c r="P45" s="99"/>
      <c r="Q45" s="100"/>
      <c r="R45" s="99"/>
      <c r="S45" s="99"/>
      <c r="T45" s="99" t="e">
        <v>#REF!</v>
      </c>
      <c r="U45" s="92"/>
      <c r="V45" s="93"/>
      <c r="W45" s="94"/>
      <c r="X45" s="95"/>
      <c r="Y45" s="91"/>
      <c r="Z45" s="103"/>
      <c r="AA45" s="18" t="s">
        <v>47</v>
      </c>
      <c r="AB45" s="24" t="e">
        <f>+(AB44/AB43)*100%</f>
        <v>#DIV/0!</v>
      </c>
      <c r="AC45" s="98"/>
      <c r="AD45" s="98"/>
      <c r="AE45" s="18" t="s">
        <v>47</v>
      </c>
      <c r="AF45" s="24">
        <f>+(AF44/AF43)*100%</f>
        <v>0</v>
      </c>
      <c r="AG45" s="98"/>
      <c r="AH45" s="98"/>
      <c r="AI45" s="18" t="s">
        <v>47</v>
      </c>
      <c r="AJ45" s="24">
        <f>+(AJ44/AJ43)*100%</f>
        <v>0</v>
      </c>
      <c r="AK45" s="98"/>
      <c r="AL45" s="98"/>
    </row>
    <row r="46" spans="1:38" ht="78" customHeight="1" x14ac:dyDescent="0.25">
      <c r="A46" s="33" t="s">
        <v>165</v>
      </c>
      <c r="B46" s="107" t="s">
        <v>31</v>
      </c>
      <c r="C46" s="88" t="s">
        <v>174</v>
      </c>
      <c r="D46" s="88" t="s">
        <v>120</v>
      </c>
      <c r="E46" s="88" t="s">
        <v>127</v>
      </c>
      <c r="F46" s="88" t="s">
        <v>128</v>
      </c>
      <c r="G46" s="41" t="s">
        <v>61</v>
      </c>
      <c r="H46" s="41">
        <v>4</v>
      </c>
      <c r="I46" s="41" t="s">
        <v>36</v>
      </c>
      <c r="J46" s="41">
        <v>4</v>
      </c>
      <c r="K46" s="43">
        <v>16</v>
      </c>
      <c r="L46" s="44" t="s">
        <v>62</v>
      </c>
      <c r="M46" s="36" t="s">
        <v>129</v>
      </c>
      <c r="N46" s="32" t="s">
        <v>105</v>
      </c>
      <c r="O46" s="40" t="s">
        <v>39</v>
      </c>
      <c r="P46" s="40" t="s">
        <v>72</v>
      </c>
      <c r="Q46" s="41" t="s">
        <v>35</v>
      </c>
      <c r="R46" s="40">
        <v>2</v>
      </c>
      <c r="S46" s="40" t="s">
        <v>55</v>
      </c>
      <c r="T46" s="40">
        <v>3</v>
      </c>
      <c r="U46" s="42">
        <v>6</v>
      </c>
      <c r="V46" s="35" t="s">
        <v>52</v>
      </c>
      <c r="W46" s="36" t="s">
        <v>130</v>
      </c>
      <c r="X46" s="28" t="s">
        <v>131</v>
      </c>
      <c r="Y46" s="91">
        <f>+AB46+AF46+AJ46</f>
        <v>17</v>
      </c>
      <c r="Z46" s="114">
        <f t="shared" ref="Z46" si="20">SUM(AB47+AF47+AJ47)/SUM(AB46+AF46+AJ46)*100%</f>
        <v>0</v>
      </c>
      <c r="AA46" s="10" t="s">
        <v>43</v>
      </c>
      <c r="AB46" s="14">
        <v>6</v>
      </c>
      <c r="AC46" s="40"/>
      <c r="AD46" s="40"/>
      <c r="AE46" s="13" t="s">
        <v>43</v>
      </c>
      <c r="AF46" s="14">
        <v>7</v>
      </c>
      <c r="AG46" s="40"/>
      <c r="AH46" s="40"/>
      <c r="AI46" s="13" t="s">
        <v>43</v>
      </c>
      <c r="AJ46" s="14">
        <v>4</v>
      </c>
      <c r="AK46" s="32"/>
      <c r="AL46" s="32"/>
    </row>
    <row r="47" spans="1:38" ht="78" customHeight="1" x14ac:dyDescent="0.25">
      <c r="A47" s="33"/>
      <c r="B47" s="108"/>
      <c r="C47" s="89"/>
      <c r="D47" s="89"/>
      <c r="E47" s="89"/>
      <c r="F47" s="89"/>
      <c r="G47" s="41"/>
      <c r="H47" s="41"/>
      <c r="I47" s="41"/>
      <c r="J47" s="41"/>
      <c r="K47" s="43"/>
      <c r="L47" s="44"/>
      <c r="M47" s="36"/>
      <c r="N47" s="32"/>
      <c r="O47" s="40"/>
      <c r="P47" s="40"/>
      <c r="Q47" s="41"/>
      <c r="R47" s="40"/>
      <c r="S47" s="40"/>
      <c r="T47" s="40" t="e">
        <v>#REF!</v>
      </c>
      <c r="U47" s="42"/>
      <c r="V47" s="35"/>
      <c r="W47" s="36"/>
      <c r="X47" s="28" t="s">
        <v>132</v>
      </c>
      <c r="Y47" s="91"/>
      <c r="Z47" s="114"/>
      <c r="AA47" s="10" t="s">
        <v>45</v>
      </c>
      <c r="AB47" s="14">
        <v>0</v>
      </c>
      <c r="AC47" s="40"/>
      <c r="AD47" s="40"/>
      <c r="AE47" s="13" t="s">
        <v>45</v>
      </c>
      <c r="AF47" s="14">
        <v>0</v>
      </c>
      <c r="AG47" s="40"/>
      <c r="AH47" s="40"/>
      <c r="AI47" s="13" t="s">
        <v>45</v>
      </c>
      <c r="AJ47" s="14">
        <v>0</v>
      </c>
      <c r="AK47" s="32"/>
      <c r="AL47" s="32"/>
    </row>
    <row r="48" spans="1:38" ht="78" customHeight="1" x14ac:dyDescent="0.25">
      <c r="A48" s="33"/>
      <c r="B48" s="108"/>
      <c r="C48" s="89"/>
      <c r="D48" s="89"/>
      <c r="E48" s="90"/>
      <c r="F48" s="90"/>
      <c r="G48" s="41"/>
      <c r="H48" s="41"/>
      <c r="I48" s="41"/>
      <c r="J48" s="41"/>
      <c r="K48" s="43"/>
      <c r="L48" s="44"/>
      <c r="M48" s="36"/>
      <c r="N48" s="32"/>
      <c r="O48" s="40"/>
      <c r="P48" s="40"/>
      <c r="Q48" s="41"/>
      <c r="R48" s="40"/>
      <c r="S48" s="40"/>
      <c r="T48" s="40" t="e">
        <v>#REF!</v>
      </c>
      <c r="U48" s="42"/>
      <c r="V48" s="35"/>
      <c r="W48" s="36"/>
      <c r="X48" s="28" t="s">
        <v>133</v>
      </c>
      <c r="Y48" s="91"/>
      <c r="Z48" s="114"/>
      <c r="AA48" s="19" t="s">
        <v>47</v>
      </c>
      <c r="AB48" s="24">
        <f>+(AB47/AB46)*100%</f>
        <v>0</v>
      </c>
      <c r="AC48" s="40"/>
      <c r="AD48" s="40"/>
      <c r="AE48" s="9" t="s">
        <v>47</v>
      </c>
      <c r="AF48" s="24">
        <f>+(AF47/AF46)*100%</f>
        <v>0</v>
      </c>
      <c r="AG48" s="40"/>
      <c r="AH48" s="40"/>
      <c r="AI48" s="9" t="s">
        <v>47</v>
      </c>
      <c r="AJ48" s="24">
        <f>+(AJ47/AJ46)*100%</f>
        <v>0</v>
      </c>
      <c r="AK48" s="32"/>
      <c r="AL48" s="32"/>
    </row>
    <row r="49" spans="1:38" ht="65.25" customHeight="1" x14ac:dyDescent="0.25">
      <c r="A49" s="33"/>
      <c r="B49" s="108"/>
      <c r="C49" s="89"/>
      <c r="D49" s="89"/>
      <c r="E49" s="88" t="s">
        <v>134</v>
      </c>
      <c r="F49" s="88" t="s">
        <v>135</v>
      </c>
      <c r="G49" s="41" t="s">
        <v>50</v>
      </c>
      <c r="H49" s="41">
        <v>3</v>
      </c>
      <c r="I49" s="41" t="s">
        <v>36</v>
      </c>
      <c r="J49" s="41">
        <v>4</v>
      </c>
      <c r="K49" s="43">
        <v>12</v>
      </c>
      <c r="L49" s="44" t="s">
        <v>52</v>
      </c>
      <c r="M49" s="36" t="s">
        <v>136</v>
      </c>
      <c r="N49" s="32" t="s">
        <v>64</v>
      </c>
      <c r="O49" s="40" t="s">
        <v>39</v>
      </c>
      <c r="P49" s="40" t="s">
        <v>72</v>
      </c>
      <c r="Q49" s="41" t="s">
        <v>35</v>
      </c>
      <c r="R49" s="40">
        <v>2</v>
      </c>
      <c r="S49" s="40" t="s">
        <v>55</v>
      </c>
      <c r="T49" s="40">
        <v>3</v>
      </c>
      <c r="U49" s="42">
        <v>6</v>
      </c>
      <c r="V49" s="35" t="s">
        <v>52</v>
      </c>
      <c r="W49" s="36" t="s">
        <v>130</v>
      </c>
      <c r="X49" s="28" t="s">
        <v>137</v>
      </c>
      <c r="Y49" s="91">
        <f>+AB49+AF49+AJ49</f>
        <v>4</v>
      </c>
      <c r="Z49" s="114">
        <f t="shared" ref="Z49" si="21">SUM(AB50+AF50+AJ50)/SUM(AB49+AF49+AJ49)*100%</f>
        <v>0</v>
      </c>
      <c r="AA49" s="10" t="s">
        <v>43</v>
      </c>
      <c r="AB49" s="14">
        <v>1</v>
      </c>
      <c r="AC49" s="40" t="s">
        <v>138</v>
      </c>
      <c r="AD49" s="40"/>
      <c r="AE49" s="13" t="s">
        <v>43</v>
      </c>
      <c r="AF49" s="14">
        <v>2</v>
      </c>
      <c r="AG49" s="40"/>
      <c r="AH49" s="40"/>
      <c r="AI49" s="13" t="s">
        <v>43</v>
      </c>
      <c r="AJ49" s="14">
        <v>1</v>
      </c>
      <c r="AK49" s="32"/>
      <c r="AL49" s="32"/>
    </row>
    <row r="50" spans="1:38" ht="65.25" customHeight="1" x14ac:dyDescent="0.25">
      <c r="A50" s="33"/>
      <c r="B50" s="108"/>
      <c r="C50" s="89"/>
      <c r="D50" s="89"/>
      <c r="E50" s="89"/>
      <c r="F50" s="89"/>
      <c r="G50" s="41"/>
      <c r="H50" s="41"/>
      <c r="I50" s="41"/>
      <c r="J50" s="41"/>
      <c r="K50" s="43"/>
      <c r="L50" s="44"/>
      <c r="M50" s="36"/>
      <c r="N50" s="32"/>
      <c r="O50" s="40"/>
      <c r="P50" s="40"/>
      <c r="Q50" s="41"/>
      <c r="R50" s="40"/>
      <c r="S50" s="40"/>
      <c r="T50" s="40" t="e">
        <v>#REF!</v>
      </c>
      <c r="U50" s="42"/>
      <c r="V50" s="35"/>
      <c r="W50" s="36"/>
      <c r="X50" s="45" t="s">
        <v>194</v>
      </c>
      <c r="Y50" s="91"/>
      <c r="Z50" s="114"/>
      <c r="AA50" s="10" t="s">
        <v>45</v>
      </c>
      <c r="AB50" s="14">
        <v>0</v>
      </c>
      <c r="AC50" s="40"/>
      <c r="AD50" s="40"/>
      <c r="AE50" s="13" t="s">
        <v>45</v>
      </c>
      <c r="AF50" s="14">
        <v>0</v>
      </c>
      <c r="AG50" s="40"/>
      <c r="AH50" s="40"/>
      <c r="AI50" s="13" t="s">
        <v>45</v>
      </c>
      <c r="AJ50" s="14">
        <v>0</v>
      </c>
      <c r="AK50" s="32"/>
      <c r="AL50" s="32"/>
    </row>
    <row r="51" spans="1:38" ht="65.25" customHeight="1" x14ac:dyDescent="0.25">
      <c r="A51" s="33"/>
      <c r="B51" s="108"/>
      <c r="C51" s="89"/>
      <c r="D51" s="89"/>
      <c r="E51" s="90"/>
      <c r="F51" s="90"/>
      <c r="G51" s="41"/>
      <c r="H51" s="41"/>
      <c r="I51" s="41"/>
      <c r="J51" s="41"/>
      <c r="K51" s="43"/>
      <c r="L51" s="44"/>
      <c r="M51" s="36"/>
      <c r="N51" s="32"/>
      <c r="O51" s="40"/>
      <c r="P51" s="40"/>
      <c r="Q51" s="41"/>
      <c r="R51" s="40"/>
      <c r="S51" s="40"/>
      <c r="T51" s="40" t="e">
        <v>#REF!</v>
      </c>
      <c r="U51" s="42"/>
      <c r="V51" s="35"/>
      <c r="W51" s="36"/>
      <c r="X51" s="45"/>
      <c r="Y51" s="91"/>
      <c r="Z51" s="114"/>
      <c r="AA51" s="19" t="s">
        <v>47</v>
      </c>
      <c r="AB51" s="24">
        <f>+(AB50/AB49)*100%</f>
        <v>0</v>
      </c>
      <c r="AC51" s="40"/>
      <c r="AD51" s="40"/>
      <c r="AE51" s="9" t="s">
        <v>47</v>
      </c>
      <c r="AF51" s="24">
        <f>+(AF50/AF49)*100%</f>
        <v>0</v>
      </c>
      <c r="AG51" s="40"/>
      <c r="AH51" s="40"/>
      <c r="AI51" s="9" t="s">
        <v>47</v>
      </c>
      <c r="AJ51" s="24">
        <f>+(AJ50/AJ49)*100%</f>
        <v>0</v>
      </c>
      <c r="AK51" s="32"/>
      <c r="AL51" s="32"/>
    </row>
    <row r="52" spans="1:38" ht="39.75" customHeight="1" x14ac:dyDescent="0.25">
      <c r="A52" s="33"/>
      <c r="B52" s="108"/>
      <c r="C52" s="89"/>
      <c r="D52" s="89"/>
      <c r="E52" s="88" t="s">
        <v>180</v>
      </c>
      <c r="F52" s="88" t="s">
        <v>139</v>
      </c>
      <c r="G52" s="41" t="s">
        <v>61</v>
      </c>
      <c r="H52" s="41">
        <v>4</v>
      </c>
      <c r="I52" s="41" t="s">
        <v>55</v>
      </c>
      <c r="J52" s="41">
        <v>3</v>
      </c>
      <c r="K52" s="43">
        <v>12</v>
      </c>
      <c r="L52" s="44" t="s">
        <v>52</v>
      </c>
      <c r="M52" s="36" t="s">
        <v>136</v>
      </c>
      <c r="N52" s="32" t="s">
        <v>38</v>
      </c>
      <c r="O52" s="40" t="s">
        <v>39</v>
      </c>
      <c r="P52" s="40" t="s">
        <v>40</v>
      </c>
      <c r="Q52" s="41" t="s">
        <v>35</v>
      </c>
      <c r="R52" s="40">
        <v>2</v>
      </c>
      <c r="S52" s="40" t="s">
        <v>51</v>
      </c>
      <c r="T52" s="40">
        <v>3</v>
      </c>
      <c r="U52" s="42">
        <v>6</v>
      </c>
      <c r="V52" s="35" t="s">
        <v>52</v>
      </c>
      <c r="W52" s="36" t="s">
        <v>130</v>
      </c>
      <c r="X52" s="28" t="s">
        <v>140</v>
      </c>
      <c r="Y52" s="91">
        <f>+AB52+AF52+AJ52</f>
        <v>10</v>
      </c>
      <c r="Z52" s="114">
        <f t="shared" ref="Z52" si="22">SUM(AB53+AF53+AJ53)/SUM(AB52+AF52+AJ52)*100%</f>
        <v>0</v>
      </c>
      <c r="AA52" s="10" t="s">
        <v>43</v>
      </c>
      <c r="AB52" s="14">
        <v>2</v>
      </c>
      <c r="AC52" s="40"/>
      <c r="AD52" s="40"/>
      <c r="AE52" s="13" t="s">
        <v>43</v>
      </c>
      <c r="AF52" s="14">
        <v>5</v>
      </c>
      <c r="AG52" s="40"/>
      <c r="AH52" s="40"/>
      <c r="AI52" s="13" t="s">
        <v>43</v>
      </c>
      <c r="AJ52" s="14">
        <v>3</v>
      </c>
      <c r="AK52" s="32"/>
      <c r="AL52" s="32"/>
    </row>
    <row r="53" spans="1:38" ht="56.25" customHeight="1" x14ac:dyDescent="0.25">
      <c r="A53" s="33"/>
      <c r="B53" s="108"/>
      <c r="C53" s="89"/>
      <c r="D53" s="89"/>
      <c r="E53" s="89"/>
      <c r="F53" s="89"/>
      <c r="G53" s="41"/>
      <c r="H53" s="41"/>
      <c r="I53" s="41"/>
      <c r="J53" s="41"/>
      <c r="K53" s="43"/>
      <c r="L53" s="44"/>
      <c r="M53" s="36"/>
      <c r="N53" s="32"/>
      <c r="O53" s="40"/>
      <c r="P53" s="40"/>
      <c r="Q53" s="41"/>
      <c r="R53" s="40"/>
      <c r="S53" s="40"/>
      <c r="T53" s="40" t="e">
        <v>#REF!</v>
      </c>
      <c r="U53" s="42"/>
      <c r="V53" s="35"/>
      <c r="W53" s="36"/>
      <c r="X53" s="45" t="s">
        <v>195</v>
      </c>
      <c r="Y53" s="91"/>
      <c r="Z53" s="114"/>
      <c r="AA53" s="10" t="s">
        <v>45</v>
      </c>
      <c r="AB53" s="14">
        <v>0</v>
      </c>
      <c r="AC53" s="40"/>
      <c r="AD53" s="40"/>
      <c r="AE53" s="13" t="s">
        <v>45</v>
      </c>
      <c r="AF53" s="14">
        <v>0</v>
      </c>
      <c r="AG53" s="40"/>
      <c r="AH53" s="40"/>
      <c r="AI53" s="13" t="s">
        <v>45</v>
      </c>
      <c r="AJ53" s="14">
        <v>0</v>
      </c>
      <c r="AK53" s="32"/>
      <c r="AL53" s="32"/>
    </row>
    <row r="54" spans="1:38" ht="56.25" customHeight="1" x14ac:dyDescent="0.25">
      <c r="A54" s="33"/>
      <c r="B54" s="108"/>
      <c r="C54" s="89"/>
      <c r="D54" s="89"/>
      <c r="E54" s="90"/>
      <c r="F54" s="90"/>
      <c r="G54" s="41"/>
      <c r="H54" s="41"/>
      <c r="I54" s="41"/>
      <c r="J54" s="41"/>
      <c r="K54" s="43"/>
      <c r="L54" s="44"/>
      <c r="M54" s="36"/>
      <c r="N54" s="32"/>
      <c r="O54" s="40"/>
      <c r="P54" s="40"/>
      <c r="Q54" s="41"/>
      <c r="R54" s="40"/>
      <c r="S54" s="40"/>
      <c r="T54" s="40" t="e">
        <v>#REF!</v>
      </c>
      <c r="U54" s="42"/>
      <c r="V54" s="35"/>
      <c r="W54" s="36"/>
      <c r="X54" s="45"/>
      <c r="Y54" s="91"/>
      <c r="Z54" s="114"/>
      <c r="AA54" s="19" t="s">
        <v>47</v>
      </c>
      <c r="AB54" s="24">
        <f>+(AB53/AB52)*100%</f>
        <v>0</v>
      </c>
      <c r="AC54" s="40"/>
      <c r="AD54" s="40"/>
      <c r="AE54" s="9" t="s">
        <v>47</v>
      </c>
      <c r="AF54" s="24">
        <f>+(AF53/AF52)*100%</f>
        <v>0</v>
      </c>
      <c r="AG54" s="40"/>
      <c r="AH54" s="40"/>
      <c r="AI54" s="9" t="s">
        <v>47</v>
      </c>
      <c r="AJ54" s="24">
        <f>+(AJ53/AJ52)*100%</f>
        <v>0</v>
      </c>
      <c r="AK54" s="32"/>
      <c r="AL54" s="32"/>
    </row>
    <row r="55" spans="1:38" ht="54.75" customHeight="1" x14ac:dyDescent="0.25">
      <c r="A55" s="33"/>
      <c r="B55" s="108"/>
      <c r="C55" s="89"/>
      <c r="D55" s="89"/>
      <c r="E55" s="88" t="s">
        <v>141</v>
      </c>
      <c r="F55" s="88" t="s">
        <v>142</v>
      </c>
      <c r="G55" s="41" t="s">
        <v>61</v>
      </c>
      <c r="H55" s="41">
        <v>4</v>
      </c>
      <c r="I55" s="41" t="s">
        <v>36</v>
      </c>
      <c r="J55" s="41">
        <v>4</v>
      </c>
      <c r="K55" s="43">
        <v>16</v>
      </c>
      <c r="L55" s="44" t="s">
        <v>62</v>
      </c>
      <c r="M55" s="36" t="s">
        <v>143</v>
      </c>
      <c r="N55" s="32" t="s">
        <v>38</v>
      </c>
      <c r="O55" s="40" t="s">
        <v>144</v>
      </c>
      <c r="P55" s="40" t="s">
        <v>40</v>
      </c>
      <c r="Q55" s="41" t="s">
        <v>35</v>
      </c>
      <c r="R55" s="40">
        <v>2</v>
      </c>
      <c r="S55" s="40" t="s">
        <v>51</v>
      </c>
      <c r="T55" s="40">
        <v>3</v>
      </c>
      <c r="U55" s="42">
        <v>6</v>
      </c>
      <c r="V55" s="35" t="s">
        <v>52</v>
      </c>
      <c r="W55" s="36" t="s">
        <v>130</v>
      </c>
      <c r="X55" s="28" t="s">
        <v>145</v>
      </c>
      <c r="Y55" s="91">
        <f>+AB55+AF55+AJ55</f>
        <v>12</v>
      </c>
      <c r="Z55" s="114">
        <f t="shared" ref="Z55" si="23">SUM(AB56+AF56+AJ56)/SUM(AB55+AF55+AJ55)*100%</f>
        <v>0</v>
      </c>
      <c r="AA55" s="10" t="s">
        <v>43</v>
      </c>
      <c r="AB55" s="14">
        <v>4</v>
      </c>
      <c r="AC55" s="40"/>
      <c r="AD55" s="40"/>
      <c r="AE55" s="13" t="s">
        <v>43</v>
      </c>
      <c r="AF55" s="14">
        <v>5</v>
      </c>
      <c r="AG55" s="40"/>
      <c r="AH55" s="40"/>
      <c r="AI55" s="13" t="s">
        <v>43</v>
      </c>
      <c r="AJ55" s="14">
        <v>3</v>
      </c>
      <c r="AK55" s="32"/>
      <c r="AL55" s="32"/>
    </row>
    <row r="56" spans="1:38" ht="54.75" customHeight="1" x14ac:dyDescent="0.25">
      <c r="A56" s="33"/>
      <c r="B56" s="108"/>
      <c r="C56" s="89"/>
      <c r="D56" s="89"/>
      <c r="E56" s="89"/>
      <c r="F56" s="89"/>
      <c r="G56" s="41"/>
      <c r="H56" s="41"/>
      <c r="I56" s="41"/>
      <c r="J56" s="41"/>
      <c r="K56" s="43"/>
      <c r="L56" s="44"/>
      <c r="M56" s="36"/>
      <c r="N56" s="32"/>
      <c r="O56" s="40"/>
      <c r="P56" s="40"/>
      <c r="Q56" s="41"/>
      <c r="R56" s="40"/>
      <c r="S56" s="40"/>
      <c r="T56" s="40" t="e">
        <v>#REF!</v>
      </c>
      <c r="U56" s="42"/>
      <c r="V56" s="35"/>
      <c r="W56" s="36"/>
      <c r="X56" s="45" t="s">
        <v>146</v>
      </c>
      <c r="Y56" s="91"/>
      <c r="Z56" s="114"/>
      <c r="AA56" s="10" t="s">
        <v>45</v>
      </c>
      <c r="AB56" s="14">
        <v>0</v>
      </c>
      <c r="AC56" s="40"/>
      <c r="AD56" s="40"/>
      <c r="AE56" s="13" t="s">
        <v>45</v>
      </c>
      <c r="AF56" s="14">
        <v>0</v>
      </c>
      <c r="AG56" s="40"/>
      <c r="AH56" s="40"/>
      <c r="AI56" s="13" t="s">
        <v>45</v>
      </c>
      <c r="AJ56" s="14">
        <v>0</v>
      </c>
      <c r="AK56" s="32"/>
      <c r="AL56" s="32"/>
    </row>
    <row r="57" spans="1:38" ht="54.75" customHeight="1" x14ac:dyDescent="0.25">
      <c r="A57" s="33"/>
      <c r="B57" s="109"/>
      <c r="C57" s="90"/>
      <c r="D57" s="90"/>
      <c r="E57" s="90"/>
      <c r="F57" s="90"/>
      <c r="G57" s="41"/>
      <c r="H57" s="41"/>
      <c r="I57" s="41"/>
      <c r="J57" s="41"/>
      <c r="K57" s="43"/>
      <c r="L57" s="44"/>
      <c r="M57" s="36"/>
      <c r="N57" s="32"/>
      <c r="O57" s="40"/>
      <c r="P57" s="40"/>
      <c r="Q57" s="41"/>
      <c r="R57" s="40"/>
      <c r="S57" s="40"/>
      <c r="T57" s="40" t="e">
        <v>#REF!</v>
      </c>
      <c r="U57" s="42"/>
      <c r="V57" s="35"/>
      <c r="W57" s="36"/>
      <c r="X57" s="45"/>
      <c r="Y57" s="91"/>
      <c r="Z57" s="114"/>
      <c r="AA57" s="19" t="s">
        <v>47</v>
      </c>
      <c r="AB57" s="24">
        <f>+(AB56/AB55)*100%</f>
        <v>0</v>
      </c>
      <c r="AC57" s="40"/>
      <c r="AD57" s="40"/>
      <c r="AE57" s="9" t="s">
        <v>47</v>
      </c>
      <c r="AF57" s="24">
        <f>+(AF56/AF55)*100%</f>
        <v>0</v>
      </c>
      <c r="AG57" s="40"/>
      <c r="AH57" s="40"/>
      <c r="AI57" s="9" t="s">
        <v>47</v>
      </c>
      <c r="AJ57" s="24">
        <f>+(AJ56/AJ55)*100%</f>
        <v>0</v>
      </c>
      <c r="AK57" s="32"/>
      <c r="AL57" s="32"/>
    </row>
    <row r="58" spans="1:38" ht="54.75" customHeight="1" x14ac:dyDescent="0.25">
      <c r="A58" s="33" t="s">
        <v>166</v>
      </c>
      <c r="B58" s="107" t="s">
        <v>31</v>
      </c>
      <c r="C58" s="88" t="s">
        <v>147</v>
      </c>
      <c r="D58" s="88" t="s">
        <v>148</v>
      </c>
      <c r="E58" s="88" t="s">
        <v>149</v>
      </c>
      <c r="F58" s="88" t="s">
        <v>150</v>
      </c>
      <c r="G58" s="115" t="s">
        <v>61</v>
      </c>
      <c r="H58" s="115">
        <v>4</v>
      </c>
      <c r="I58" s="116" t="s">
        <v>51</v>
      </c>
      <c r="J58" s="115">
        <v>3</v>
      </c>
      <c r="K58" s="43">
        <v>12</v>
      </c>
      <c r="L58" s="44" t="s">
        <v>52</v>
      </c>
      <c r="M58" s="88" t="s">
        <v>196</v>
      </c>
      <c r="N58" s="32" t="s">
        <v>64</v>
      </c>
      <c r="O58" s="40" t="s">
        <v>39</v>
      </c>
      <c r="P58" s="40" t="s">
        <v>51</v>
      </c>
      <c r="Q58" s="41" t="s">
        <v>35</v>
      </c>
      <c r="R58" s="40">
        <v>2</v>
      </c>
      <c r="S58" s="40" t="s">
        <v>55</v>
      </c>
      <c r="T58" s="40">
        <v>2</v>
      </c>
      <c r="U58" s="42">
        <v>4</v>
      </c>
      <c r="V58" s="35" t="s">
        <v>56</v>
      </c>
      <c r="W58" s="88" t="s">
        <v>151</v>
      </c>
      <c r="X58" s="28" t="s">
        <v>152</v>
      </c>
      <c r="Y58" s="119">
        <v>6</v>
      </c>
      <c r="Z58" s="39">
        <v>0</v>
      </c>
      <c r="AA58" s="10" t="s">
        <v>43</v>
      </c>
      <c r="AB58" s="11">
        <v>2</v>
      </c>
      <c r="AC58" s="32"/>
      <c r="AD58" s="32"/>
      <c r="AE58" s="10" t="s">
        <v>43</v>
      </c>
      <c r="AF58" s="11">
        <v>2</v>
      </c>
      <c r="AG58" s="32"/>
      <c r="AH58" s="32"/>
      <c r="AI58" s="10" t="s">
        <v>43</v>
      </c>
      <c r="AJ58" s="11">
        <v>2</v>
      </c>
      <c r="AK58" s="32"/>
      <c r="AL58" s="32"/>
    </row>
    <row r="59" spans="1:38" ht="54.75" customHeight="1" x14ac:dyDescent="0.25">
      <c r="A59" s="33"/>
      <c r="B59" s="108"/>
      <c r="C59" s="89"/>
      <c r="D59" s="89"/>
      <c r="E59" s="89"/>
      <c r="F59" s="89"/>
      <c r="G59" s="115"/>
      <c r="H59" s="115"/>
      <c r="I59" s="117"/>
      <c r="J59" s="115"/>
      <c r="K59" s="43"/>
      <c r="L59" s="44"/>
      <c r="M59" s="89"/>
      <c r="N59" s="32"/>
      <c r="O59" s="40"/>
      <c r="P59" s="40"/>
      <c r="Q59" s="41"/>
      <c r="R59" s="40"/>
      <c r="S59" s="40"/>
      <c r="T59" s="40" t="e">
        <v>#REF!</v>
      </c>
      <c r="U59" s="42"/>
      <c r="V59" s="35"/>
      <c r="W59" s="89"/>
      <c r="X59" s="121" t="s">
        <v>184</v>
      </c>
      <c r="Y59" s="119"/>
      <c r="Z59" s="39"/>
      <c r="AA59" s="10" t="s">
        <v>45</v>
      </c>
      <c r="AB59" s="11">
        <v>0</v>
      </c>
      <c r="AC59" s="32"/>
      <c r="AD59" s="32"/>
      <c r="AE59" s="10" t="s">
        <v>45</v>
      </c>
      <c r="AF59" s="11">
        <v>0</v>
      </c>
      <c r="AG59" s="32"/>
      <c r="AH59" s="32"/>
      <c r="AI59" s="10" t="s">
        <v>45</v>
      </c>
      <c r="AJ59" s="11">
        <v>0</v>
      </c>
      <c r="AK59" s="32"/>
      <c r="AL59" s="32"/>
    </row>
    <row r="60" spans="1:38" ht="54.75" customHeight="1" x14ac:dyDescent="0.25">
      <c r="A60" s="33"/>
      <c r="B60" s="108"/>
      <c r="C60" s="89"/>
      <c r="D60" s="90"/>
      <c r="E60" s="90"/>
      <c r="F60" s="90"/>
      <c r="G60" s="115"/>
      <c r="H60" s="115"/>
      <c r="I60" s="118"/>
      <c r="J60" s="115"/>
      <c r="K60" s="43"/>
      <c r="L60" s="44"/>
      <c r="M60" s="90"/>
      <c r="N60" s="32"/>
      <c r="O60" s="40"/>
      <c r="P60" s="40"/>
      <c r="Q60" s="41"/>
      <c r="R60" s="40"/>
      <c r="S60" s="40"/>
      <c r="T60" s="40" t="e">
        <v>#REF!</v>
      </c>
      <c r="U60" s="42"/>
      <c r="V60" s="35"/>
      <c r="W60" s="90"/>
      <c r="X60" s="122"/>
      <c r="Y60" s="120"/>
      <c r="Z60" s="39"/>
      <c r="AA60" s="12" t="s">
        <v>47</v>
      </c>
      <c r="AB60" s="24">
        <f>+(AB59/AB58)*100%</f>
        <v>0</v>
      </c>
      <c r="AC60" s="32"/>
      <c r="AD60" s="32"/>
      <c r="AE60" s="12" t="s">
        <v>47</v>
      </c>
      <c r="AF60" s="24">
        <f>+(AF59/AF58)*100%</f>
        <v>0</v>
      </c>
      <c r="AG60" s="32"/>
      <c r="AH60" s="32"/>
      <c r="AI60" s="12" t="s">
        <v>47</v>
      </c>
      <c r="AJ60" s="24">
        <f>+(AJ59/AJ58)*100%</f>
        <v>0</v>
      </c>
      <c r="AK60" s="32"/>
      <c r="AL60" s="32"/>
    </row>
    <row r="61" spans="1:38" ht="45" customHeight="1" x14ac:dyDescent="0.25">
      <c r="A61" s="33"/>
      <c r="B61" s="108"/>
      <c r="C61" s="89"/>
      <c r="D61" s="88" t="s">
        <v>153</v>
      </c>
      <c r="E61" s="88" t="s">
        <v>154</v>
      </c>
      <c r="F61" s="88" t="s">
        <v>150</v>
      </c>
      <c r="G61" s="115" t="s">
        <v>61</v>
      </c>
      <c r="H61" s="115">
        <v>4</v>
      </c>
      <c r="I61" s="116" t="s">
        <v>51</v>
      </c>
      <c r="J61" s="115">
        <v>3</v>
      </c>
      <c r="K61" s="43">
        <v>12</v>
      </c>
      <c r="L61" s="44" t="s">
        <v>52</v>
      </c>
      <c r="M61" s="88" t="s">
        <v>155</v>
      </c>
      <c r="N61" s="32" t="s">
        <v>64</v>
      </c>
      <c r="O61" s="40" t="s">
        <v>39</v>
      </c>
      <c r="P61" s="40" t="s">
        <v>51</v>
      </c>
      <c r="Q61" s="41" t="s">
        <v>35</v>
      </c>
      <c r="R61" s="40">
        <v>2</v>
      </c>
      <c r="S61" s="40" t="s">
        <v>55</v>
      </c>
      <c r="T61" s="40">
        <v>2</v>
      </c>
      <c r="U61" s="42">
        <v>4</v>
      </c>
      <c r="V61" s="35" t="s">
        <v>56</v>
      </c>
      <c r="W61" s="88" t="s">
        <v>151</v>
      </c>
      <c r="X61" s="28" t="s">
        <v>156</v>
      </c>
      <c r="Y61" s="119">
        <v>6</v>
      </c>
      <c r="Z61" s="39">
        <v>0</v>
      </c>
      <c r="AA61" s="10" t="s">
        <v>43</v>
      </c>
      <c r="AB61" s="11">
        <v>2</v>
      </c>
      <c r="AC61" s="32"/>
      <c r="AD61" s="32"/>
      <c r="AE61" s="10" t="s">
        <v>43</v>
      </c>
      <c r="AF61" s="11">
        <v>2</v>
      </c>
      <c r="AG61" s="32"/>
      <c r="AH61" s="32"/>
      <c r="AI61" s="10" t="s">
        <v>43</v>
      </c>
      <c r="AJ61" s="11">
        <v>2</v>
      </c>
      <c r="AK61" s="32"/>
      <c r="AL61" s="32"/>
    </row>
    <row r="62" spans="1:38" ht="45" customHeight="1" x14ac:dyDescent="0.25">
      <c r="A62" s="33"/>
      <c r="B62" s="108"/>
      <c r="C62" s="89"/>
      <c r="D62" s="89"/>
      <c r="E62" s="89"/>
      <c r="F62" s="89"/>
      <c r="G62" s="115"/>
      <c r="H62" s="115"/>
      <c r="I62" s="117"/>
      <c r="J62" s="115"/>
      <c r="K62" s="43"/>
      <c r="L62" s="44"/>
      <c r="M62" s="89"/>
      <c r="N62" s="32"/>
      <c r="O62" s="40"/>
      <c r="P62" s="40"/>
      <c r="Q62" s="41"/>
      <c r="R62" s="40"/>
      <c r="S62" s="40"/>
      <c r="T62" s="40" t="e">
        <v>#REF!</v>
      </c>
      <c r="U62" s="42"/>
      <c r="V62" s="35"/>
      <c r="W62" s="89"/>
      <c r="X62" s="28" t="s">
        <v>157</v>
      </c>
      <c r="Y62" s="119"/>
      <c r="Z62" s="39"/>
      <c r="AA62" s="10" t="s">
        <v>45</v>
      </c>
      <c r="AB62" s="11">
        <v>0</v>
      </c>
      <c r="AC62" s="32"/>
      <c r="AD62" s="32"/>
      <c r="AE62" s="10" t="s">
        <v>45</v>
      </c>
      <c r="AF62" s="11">
        <v>0</v>
      </c>
      <c r="AG62" s="32"/>
      <c r="AH62" s="32"/>
      <c r="AI62" s="10" t="s">
        <v>45</v>
      </c>
      <c r="AJ62" s="11">
        <v>0</v>
      </c>
      <c r="AK62" s="32"/>
      <c r="AL62" s="32"/>
    </row>
    <row r="63" spans="1:38" ht="45" customHeight="1" x14ac:dyDescent="0.25">
      <c r="A63" s="33"/>
      <c r="B63" s="108"/>
      <c r="C63" s="89"/>
      <c r="D63" s="90"/>
      <c r="E63" s="90"/>
      <c r="F63" s="90"/>
      <c r="G63" s="115"/>
      <c r="H63" s="115"/>
      <c r="I63" s="118"/>
      <c r="J63" s="115"/>
      <c r="K63" s="43"/>
      <c r="L63" s="44"/>
      <c r="M63" s="90"/>
      <c r="N63" s="32"/>
      <c r="O63" s="40"/>
      <c r="P63" s="40"/>
      <c r="Q63" s="41"/>
      <c r="R63" s="40"/>
      <c r="S63" s="40"/>
      <c r="T63" s="40" t="e">
        <v>#REF!</v>
      </c>
      <c r="U63" s="42"/>
      <c r="V63" s="35"/>
      <c r="W63" s="90"/>
      <c r="X63" s="28" t="s">
        <v>158</v>
      </c>
      <c r="Y63" s="120"/>
      <c r="Z63" s="39"/>
      <c r="AA63" s="12" t="s">
        <v>47</v>
      </c>
      <c r="AB63" s="24">
        <f>+(AB62/AB61)*100%</f>
        <v>0</v>
      </c>
      <c r="AC63" s="32"/>
      <c r="AD63" s="32"/>
      <c r="AE63" s="12" t="s">
        <v>47</v>
      </c>
      <c r="AF63" s="24">
        <f>+(AF62/AF61)*100%</f>
        <v>0</v>
      </c>
      <c r="AG63" s="32"/>
      <c r="AH63" s="32"/>
      <c r="AI63" s="12" t="s">
        <v>47</v>
      </c>
      <c r="AJ63" s="24">
        <f>+(AJ62/AJ61)*100%</f>
        <v>0</v>
      </c>
      <c r="AK63" s="32"/>
      <c r="AL63" s="32"/>
    </row>
    <row r="64" spans="1:38" ht="119.25" customHeight="1" x14ac:dyDescent="0.25">
      <c r="A64" s="33"/>
      <c r="B64" s="108"/>
      <c r="C64" s="89"/>
      <c r="D64" s="88" t="s">
        <v>159</v>
      </c>
      <c r="E64" s="88" t="s">
        <v>160</v>
      </c>
      <c r="F64" s="88" t="s">
        <v>161</v>
      </c>
      <c r="G64" s="115" t="s">
        <v>61</v>
      </c>
      <c r="H64" s="115">
        <v>4</v>
      </c>
      <c r="I64" s="116" t="s">
        <v>51</v>
      </c>
      <c r="J64" s="115">
        <v>3</v>
      </c>
      <c r="K64" s="43">
        <v>12</v>
      </c>
      <c r="L64" s="44" t="s">
        <v>52</v>
      </c>
      <c r="M64" s="88" t="s">
        <v>162</v>
      </c>
      <c r="N64" s="32" t="s">
        <v>64</v>
      </c>
      <c r="O64" s="40" t="s">
        <v>39</v>
      </c>
      <c r="P64" s="40" t="s">
        <v>51</v>
      </c>
      <c r="Q64" s="41" t="s">
        <v>35</v>
      </c>
      <c r="R64" s="40">
        <v>2</v>
      </c>
      <c r="S64" s="40" t="s">
        <v>55</v>
      </c>
      <c r="T64" s="40">
        <v>2</v>
      </c>
      <c r="U64" s="42">
        <v>4</v>
      </c>
      <c r="V64" s="35" t="s">
        <v>56</v>
      </c>
      <c r="W64" s="88" t="s">
        <v>151</v>
      </c>
      <c r="X64" s="28" t="s">
        <v>185</v>
      </c>
      <c r="Y64" s="119">
        <v>3</v>
      </c>
      <c r="Z64" s="39">
        <v>0</v>
      </c>
      <c r="AA64" s="10" t="s">
        <v>43</v>
      </c>
      <c r="AB64" s="11">
        <v>1</v>
      </c>
      <c r="AC64" s="32"/>
      <c r="AD64" s="32"/>
      <c r="AE64" s="10" t="s">
        <v>43</v>
      </c>
      <c r="AF64" s="11">
        <v>1</v>
      </c>
      <c r="AG64" s="32"/>
      <c r="AH64" s="32"/>
      <c r="AI64" s="10" t="s">
        <v>43</v>
      </c>
      <c r="AJ64" s="11">
        <v>1</v>
      </c>
      <c r="AK64" s="32"/>
      <c r="AL64" s="32"/>
    </row>
    <row r="65" spans="1:38" ht="59.25" customHeight="1" x14ac:dyDescent="0.25">
      <c r="A65" s="33"/>
      <c r="B65" s="108"/>
      <c r="C65" s="89"/>
      <c r="D65" s="89"/>
      <c r="E65" s="89"/>
      <c r="F65" s="89"/>
      <c r="G65" s="115"/>
      <c r="H65" s="115"/>
      <c r="I65" s="117"/>
      <c r="J65" s="115"/>
      <c r="K65" s="43"/>
      <c r="L65" s="44"/>
      <c r="M65" s="89"/>
      <c r="N65" s="32"/>
      <c r="O65" s="40"/>
      <c r="P65" s="40"/>
      <c r="Q65" s="41"/>
      <c r="R65" s="40"/>
      <c r="S65" s="40"/>
      <c r="T65" s="40" t="e">
        <v>#REF!</v>
      </c>
      <c r="U65" s="42"/>
      <c r="V65" s="35"/>
      <c r="W65" s="89"/>
      <c r="X65" s="28" t="s">
        <v>163</v>
      </c>
      <c r="Y65" s="119"/>
      <c r="Z65" s="39"/>
      <c r="AA65" s="10" t="s">
        <v>45</v>
      </c>
      <c r="AB65" s="11">
        <v>0</v>
      </c>
      <c r="AC65" s="32"/>
      <c r="AD65" s="32"/>
      <c r="AE65" s="10" t="s">
        <v>45</v>
      </c>
      <c r="AF65" s="11">
        <v>0</v>
      </c>
      <c r="AG65" s="32"/>
      <c r="AH65" s="32"/>
      <c r="AI65" s="10" t="s">
        <v>45</v>
      </c>
      <c r="AJ65" s="11">
        <v>0</v>
      </c>
      <c r="AK65" s="32"/>
      <c r="AL65" s="32"/>
    </row>
    <row r="66" spans="1:38" ht="45" customHeight="1" x14ac:dyDescent="0.25">
      <c r="A66" s="33"/>
      <c r="B66" s="109"/>
      <c r="C66" s="123"/>
      <c r="D66" s="90"/>
      <c r="E66" s="90"/>
      <c r="F66" s="90"/>
      <c r="G66" s="115"/>
      <c r="H66" s="115"/>
      <c r="I66" s="118"/>
      <c r="J66" s="115"/>
      <c r="K66" s="43"/>
      <c r="L66" s="44"/>
      <c r="M66" s="90"/>
      <c r="N66" s="32"/>
      <c r="O66" s="40"/>
      <c r="P66" s="40"/>
      <c r="Q66" s="41"/>
      <c r="R66" s="40"/>
      <c r="S66" s="40"/>
      <c r="T66" s="40" t="e">
        <v>#REF!</v>
      </c>
      <c r="U66" s="42"/>
      <c r="V66" s="35"/>
      <c r="W66" s="90"/>
      <c r="X66" s="29" t="s">
        <v>164</v>
      </c>
      <c r="Y66" s="120"/>
      <c r="Z66" s="39"/>
      <c r="AA66" s="12" t="s">
        <v>47</v>
      </c>
      <c r="AB66" s="24">
        <f>+(AB65/AB64)*100%</f>
        <v>0</v>
      </c>
      <c r="AC66" s="32"/>
      <c r="AD66" s="32"/>
      <c r="AE66" s="12" t="s">
        <v>47</v>
      </c>
      <c r="AF66" s="24">
        <f>+(AF65/AF64)*100%</f>
        <v>0</v>
      </c>
      <c r="AG66" s="32"/>
      <c r="AH66" s="32"/>
      <c r="AI66" s="12" t="s">
        <v>47</v>
      </c>
      <c r="AJ66" s="24">
        <f>+(AJ65/AJ64)*100%</f>
        <v>0</v>
      </c>
      <c r="AK66" s="32"/>
      <c r="AL66" s="32"/>
    </row>
    <row r="67" spans="1:38" ht="72.75" customHeight="1" x14ac:dyDescent="0.25">
      <c r="A67" s="150" t="s">
        <v>169</v>
      </c>
      <c r="B67" s="110" t="s">
        <v>31</v>
      </c>
      <c r="C67" s="124" t="s">
        <v>147</v>
      </c>
      <c r="D67" s="127" t="s">
        <v>177</v>
      </c>
      <c r="E67" s="130" t="s">
        <v>167</v>
      </c>
      <c r="F67" s="130" t="s">
        <v>178</v>
      </c>
      <c r="G67" s="131" t="s">
        <v>61</v>
      </c>
      <c r="H67" s="131">
        <v>4</v>
      </c>
      <c r="I67" s="131" t="s">
        <v>36</v>
      </c>
      <c r="J67" s="131">
        <v>4</v>
      </c>
      <c r="K67" s="134">
        <v>16</v>
      </c>
      <c r="L67" s="137" t="s">
        <v>62</v>
      </c>
      <c r="M67" s="124" t="s">
        <v>197</v>
      </c>
      <c r="N67" s="141" t="s">
        <v>105</v>
      </c>
      <c r="O67" s="141" t="s">
        <v>39</v>
      </c>
      <c r="P67" s="141" t="s">
        <v>72</v>
      </c>
      <c r="Q67" s="144" t="s">
        <v>61</v>
      </c>
      <c r="R67" s="141">
        <v>2</v>
      </c>
      <c r="S67" s="141" t="s">
        <v>55</v>
      </c>
      <c r="T67" s="141">
        <v>2</v>
      </c>
      <c r="U67" s="151">
        <v>4</v>
      </c>
      <c r="V67" s="154" t="s">
        <v>56</v>
      </c>
      <c r="W67" s="130" t="s">
        <v>198</v>
      </c>
      <c r="X67" s="30" t="s">
        <v>168</v>
      </c>
      <c r="Y67" s="157">
        <v>3</v>
      </c>
      <c r="Z67" s="160">
        <v>0</v>
      </c>
      <c r="AA67" s="16" t="s">
        <v>43</v>
      </c>
      <c r="AB67" s="20">
        <v>1</v>
      </c>
      <c r="AC67" s="141"/>
      <c r="AD67" s="141"/>
      <c r="AE67" s="21" t="s">
        <v>43</v>
      </c>
      <c r="AF67" s="20">
        <v>1</v>
      </c>
      <c r="AG67" s="141"/>
      <c r="AH67" s="141"/>
      <c r="AI67" s="21" t="s">
        <v>43</v>
      </c>
      <c r="AJ67" s="20">
        <v>1</v>
      </c>
      <c r="AK67" s="141"/>
      <c r="AL67" s="147"/>
    </row>
    <row r="68" spans="1:38" ht="112.5" customHeight="1" x14ac:dyDescent="0.25">
      <c r="A68" s="150"/>
      <c r="B68" s="111"/>
      <c r="C68" s="125"/>
      <c r="D68" s="128"/>
      <c r="E68" s="125"/>
      <c r="F68" s="125"/>
      <c r="G68" s="132"/>
      <c r="H68" s="132"/>
      <c r="I68" s="132"/>
      <c r="J68" s="132"/>
      <c r="K68" s="135"/>
      <c r="L68" s="138"/>
      <c r="M68" s="125"/>
      <c r="N68" s="142"/>
      <c r="O68" s="142"/>
      <c r="P68" s="142"/>
      <c r="Q68" s="145"/>
      <c r="R68" s="142"/>
      <c r="S68" s="142"/>
      <c r="T68" s="142"/>
      <c r="U68" s="152"/>
      <c r="V68" s="155"/>
      <c r="W68" s="125"/>
      <c r="X68" s="30" t="s">
        <v>199</v>
      </c>
      <c r="Y68" s="158"/>
      <c r="Z68" s="161"/>
      <c r="AA68" s="16" t="s">
        <v>45</v>
      </c>
      <c r="AB68" s="20">
        <v>0</v>
      </c>
      <c r="AC68" s="142"/>
      <c r="AD68" s="142"/>
      <c r="AE68" s="21" t="s">
        <v>45</v>
      </c>
      <c r="AF68" s="20">
        <v>0</v>
      </c>
      <c r="AG68" s="142"/>
      <c r="AH68" s="142"/>
      <c r="AI68" s="21" t="s">
        <v>45</v>
      </c>
      <c r="AJ68" s="20">
        <v>0</v>
      </c>
      <c r="AK68" s="142"/>
      <c r="AL68" s="148"/>
    </row>
    <row r="69" spans="1:38" ht="91.5" customHeight="1" x14ac:dyDescent="0.25">
      <c r="A69" s="150"/>
      <c r="B69" s="112"/>
      <c r="C69" s="126"/>
      <c r="D69" s="129"/>
      <c r="E69" s="126"/>
      <c r="F69" s="126"/>
      <c r="G69" s="133"/>
      <c r="H69" s="133"/>
      <c r="I69" s="133"/>
      <c r="J69" s="133"/>
      <c r="K69" s="136"/>
      <c r="L69" s="139"/>
      <c r="M69" s="140"/>
      <c r="N69" s="143"/>
      <c r="O69" s="143"/>
      <c r="P69" s="143"/>
      <c r="Q69" s="146"/>
      <c r="R69" s="143"/>
      <c r="S69" s="143"/>
      <c r="T69" s="143"/>
      <c r="U69" s="153"/>
      <c r="V69" s="156"/>
      <c r="W69" s="140"/>
      <c r="X69" s="31" t="s">
        <v>179</v>
      </c>
      <c r="Y69" s="159"/>
      <c r="Z69" s="162"/>
      <c r="AA69" s="18" t="s">
        <v>47</v>
      </c>
      <c r="AB69" s="24">
        <f>+(AB68/AB67)*100%</f>
        <v>0</v>
      </c>
      <c r="AC69" s="143"/>
      <c r="AD69" s="143"/>
      <c r="AE69" s="22" t="s">
        <v>47</v>
      </c>
      <c r="AF69" s="24">
        <f>+(AF68/AF67)*100%</f>
        <v>0</v>
      </c>
      <c r="AG69" s="143"/>
      <c r="AH69" s="143"/>
      <c r="AI69" s="22" t="s">
        <v>47</v>
      </c>
      <c r="AJ69" s="24">
        <f>+(AJ68/AJ67)*100%</f>
        <v>0</v>
      </c>
      <c r="AK69" s="143"/>
      <c r="AL69" s="149"/>
    </row>
  </sheetData>
  <mergeCells count="664">
    <mergeCell ref="AL7:AL9"/>
    <mergeCell ref="AC7:AC9"/>
    <mergeCell ref="AD7:AD9"/>
    <mergeCell ref="AG7:AG9"/>
    <mergeCell ref="AH7:AH9"/>
    <mergeCell ref="AK7:AK9"/>
    <mergeCell ref="T7:T9"/>
    <mergeCell ref="U7:U9"/>
    <mergeCell ref="V7:V9"/>
    <mergeCell ref="W7:W9"/>
    <mergeCell ref="Y7:Y9"/>
    <mergeCell ref="Z7:Z9"/>
    <mergeCell ref="A4:A12"/>
    <mergeCell ref="B4:B12"/>
    <mergeCell ref="C4:C30"/>
    <mergeCell ref="D7:D9"/>
    <mergeCell ref="E7:E9"/>
    <mergeCell ref="F7:F9"/>
    <mergeCell ref="G7:G9"/>
    <mergeCell ref="H7:H9"/>
    <mergeCell ref="I7:I9"/>
    <mergeCell ref="D4:D6"/>
    <mergeCell ref="E4:E6"/>
    <mergeCell ref="F4:F6"/>
    <mergeCell ref="G4:G6"/>
    <mergeCell ref="H4:H6"/>
    <mergeCell ref="I4:I6"/>
    <mergeCell ref="D16:D18"/>
    <mergeCell ref="E16:E18"/>
    <mergeCell ref="F16:F18"/>
    <mergeCell ref="G16:G18"/>
    <mergeCell ref="D28:D30"/>
    <mergeCell ref="E28:E30"/>
    <mergeCell ref="F28:F30"/>
    <mergeCell ref="G28:G30"/>
    <mergeCell ref="H28:H30"/>
    <mergeCell ref="AK67:AK69"/>
    <mergeCell ref="AL67:AL69"/>
    <mergeCell ref="A67:A69"/>
    <mergeCell ref="U67:U69"/>
    <mergeCell ref="V67:V69"/>
    <mergeCell ref="W67:W69"/>
    <mergeCell ref="Y67:Y69"/>
    <mergeCell ref="Z67:Z69"/>
    <mergeCell ref="AC67:AC69"/>
    <mergeCell ref="AD67:AD69"/>
    <mergeCell ref="AG67:AG69"/>
    <mergeCell ref="AH67:AH69"/>
    <mergeCell ref="AL64:AL66"/>
    <mergeCell ref="B58:B66"/>
    <mergeCell ref="C58:C66"/>
    <mergeCell ref="A58:A66"/>
    <mergeCell ref="A46:A57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K67:K69"/>
    <mergeCell ref="L67:L69"/>
    <mergeCell ref="M67:M69"/>
    <mergeCell ref="N67:N69"/>
    <mergeCell ref="O67:O69"/>
    <mergeCell ref="P67:P69"/>
    <mergeCell ref="Q67:Q69"/>
    <mergeCell ref="R67:R69"/>
    <mergeCell ref="S67:S69"/>
    <mergeCell ref="T67:T69"/>
    <mergeCell ref="V64:V66"/>
    <mergeCell ref="W64:W66"/>
    <mergeCell ref="Y64:Y66"/>
    <mergeCell ref="Z64:Z66"/>
    <mergeCell ref="AC64:AC66"/>
    <mergeCell ref="AD64:AD66"/>
    <mergeCell ref="AG64:AG66"/>
    <mergeCell ref="AH64:AH66"/>
    <mergeCell ref="AK64:AK66"/>
    <mergeCell ref="AC61:AC63"/>
    <mergeCell ref="AD61:AD63"/>
    <mergeCell ref="AG61:AG63"/>
    <mergeCell ref="AH61:AH63"/>
    <mergeCell ref="AK61:AK63"/>
    <mergeCell ref="AL61:AL63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N64:N66"/>
    <mergeCell ref="O64:O66"/>
    <mergeCell ref="P64:P66"/>
    <mergeCell ref="Q64:Q66"/>
    <mergeCell ref="R64:R66"/>
    <mergeCell ref="S64:S66"/>
    <mergeCell ref="T64:T66"/>
    <mergeCell ref="U64:U66"/>
    <mergeCell ref="AL58:AL60"/>
    <mergeCell ref="X59:X60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V61:V63"/>
    <mergeCell ref="W61:W63"/>
    <mergeCell ref="Y61:Y63"/>
    <mergeCell ref="Z61:Z63"/>
    <mergeCell ref="V58:V60"/>
    <mergeCell ref="W58:W60"/>
    <mergeCell ref="Y58:Y60"/>
    <mergeCell ref="Z58:Z60"/>
    <mergeCell ref="AC58:AC60"/>
    <mergeCell ref="AD58:AD60"/>
    <mergeCell ref="AG58:AG60"/>
    <mergeCell ref="AH58:AH60"/>
    <mergeCell ref="AK58:AK60"/>
    <mergeCell ref="M58:M60"/>
    <mergeCell ref="N58:N60"/>
    <mergeCell ref="O58:O60"/>
    <mergeCell ref="P58:P60"/>
    <mergeCell ref="Q58:Q60"/>
    <mergeCell ref="R58:R60"/>
    <mergeCell ref="S58:S60"/>
    <mergeCell ref="T58:T60"/>
    <mergeCell ref="U58:U60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  <mergeCell ref="W55:W57"/>
    <mergeCell ref="Y55:Y57"/>
    <mergeCell ref="Z55:Z57"/>
    <mergeCell ref="AC55:AC57"/>
    <mergeCell ref="AD55:AD57"/>
    <mergeCell ref="AG55:AG57"/>
    <mergeCell ref="AH55:AH57"/>
    <mergeCell ref="AK55:AK57"/>
    <mergeCell ref="AL55:AL57"/>
    <mergeCell ref="X56:X57"/>
    <mergeCell ref="Z52:Z54"/>
    <mergeCell ref="AC52:AC54"/>
    <mergeCell ref="AD52:AD54"/>
    <mergeCell ref="AG52:AG54"/>
    <mergeCell ref="AH52:AH54"/>
    <mergeCell ref="AK52:AK54"/>
    <mergeCell ref="AL52:AL54"/>
    <mergeCell ref="X53:X54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P55:P57"/>
    <mergeCell ref="Q55:Q57"/>
    <mergeCell ref="R55:R57"/>
    <mergeCell ref="S55:S57"/>
    <mergeCell ref="T55:T57"/>
    <mergeCell ref="U55:U57"/>
    <mergeCell ref="V55:V57"/>
    <mergeCell ref="P52:P54"/>
    <mergeCell ref="Q52:Q54"/>
    <mergeCell ref="R52:R54"/>
    <mergeCell ref="S52:S54"/>
    <mergeCell ref="T52:T54"/>
    <mergeCell ref="U52:U54"/>
    <mergeCell ref="V52:V54"/>
    <mergeCell ref="W52:W54"/>
    <mergeCell ref="Y52:Y54"/>
    <mergeCell ref="G52:G54"/>
    <mergeCell ref="H52:H54"/>
    <mergeCell ref="I52:I54"/>
    <mergeCell ref="J52:J54"/>
    <mergeCell ref="K52:K54"/>
    <mergeCell ref="L52:L54"/>
    <mergeCell ref="M52:M54"/>
    <mergeCell ref="N52:N54"/>
    <mergeCell ref="O52:O54"/>
    <mergeCell ref="W49:W51"/>
    <mergeCell ref="Y49:Y51"/>
    <mergeCell ref="Z49:Z51"/>
    <mergeCell ref="AC49:AC51"/>
    <mergeCell ref="AD49:AD51"/>
    <mergeCell ref="AG49:AG51"/>
    <mergeCell ref="AH49:AH51"/>
    <mergeCell ref="AK49:AK51"/>
    <mergeCell ref="AL49:AL51"/>
    <mergeCell ref="X50:X51"/>
    <mergeCell ref="Y46:Y48"/>
    <mergeCell ref="Z46:Z48"/>
    <mergeCell ref="AC46:AC48"/>
    <mergeCell ref="AD46:AD48"/>
    <mergeCell ref="AG46:AG48"/>
    <mergeCell ref="AH46:AH48"/>
    <mergeCell ref="AK46:AK48"/>
    <mergeCell ref="AL46:AL48"/>
    <mergeCell ref="G49:G51"/>
    <mergeCell ref="H49:H51"/>
    <mergeCell ref="I49:I51"/>
    <mergeCell ref="J49:J51"/>
    <mergeCell ref="K49:K51"/>
    <mergeCell ref="L49:L51"/>
    <mergeCell ref="M49:M51"/>
    <mergeCell ref="N49:N51"/>
    <mergeCell ref="O49:O51"/>
    <mergeCell ref="P49:P51"/>
    <mergeCell ref="Q49:Q51"/>
    <mergeCell ref="R49:R51"/>
    <mergeCell ref="S49:S51"/>
    <mergeCell ref="T49:T51"/>
    <mergeCell ref="U49:U51"/>
    <mergeCell ref="V49:V51"/>
    <mergeCell ref="O46:O48"/>
    <mergeCell ref="P46:P48"/>
    <mergeCell ref="Q46:Q48"/>
    <mergeCell ref="R46:R48"/>
    <mergeCell ref="S46:S48"/>
    <mergeCell ref="T46:T48"/>
    <mergeCell ref="U46:U48"/>
    <mergeCell ref="V46:V48"/>
    <mergeCell ref="W46:W48"/>
    <mergeCell ref="A31:A42"/>
    <mergeCell ref="G46:G48"/>
    <mergeCell ref="H46:H48"/>
    <mergeCell ref="I46:I48"/>
    <mergeCell ref="J46:J48"/>
    <mergeCell ref="K46:K48"/>
    <mergeCell ref="L46:L48"/>
    <mergeCell ref="M46:M48"/>
    <mergeCell ref="N46:N48"/>
    <mergeCell ref="B46:B57"/>
    <mergeCell ref="C46:C57"/>
    <mergeCell ref="D46:D57"/>
    <mergeCell ref="E46:E48"/>
    <mergeCell ref="E49:E51"/>
    <mergeCell ref="E52:E54"/>
    <mergeCell ref="E55:E57"/>
    <mergeCell ref="F46:F48"/>
    <mergeCell ref="F49:F51"/>
    <mergeCell ref="F52:F54"/>
    <mergeCell ref="F55:F57"/>
    <mergeCell ref="B31:B39"/>
    <mergeCell ref="B40:B42"/>
    <mergeCell ref="A43:A45"/>
    <mergeCell ref="B43:B45"/>
    <mergeCell ref="C40:C42"/>
    <mergeCell ref="C31:C39"/>
    <mergeCell ref="D31:D33"/>
    <mergeCell ref="D34:D39"/>
    <mergeCell ref="E31:E33"/>
    <mergeCell ref="E34:E36"/>
    <mergeCell ref="E37:E39"/>
    <mergeCell ref="D40:D42"/>
    <mergeCell ref="E40:E42"/>
    <mergeCell ref="AH37:AH39"/>
    <mergeCell ref="AL37:AL39"/>
    <mergeCell ref="Y43:Y45"/>
    <mergeCell ref="AC43:AC45"/>
    <mergeCell ref="AG43:AG45"/>
    <mergeCell ref="AK43:AK45"/>
    <mergeCell ref="Z31:Z33"/>
    <mergeCell ref="AD31:AD33"/>
    <mergeCell ref="AH31:AH33"/>
    <mergeCell ref="Z40:Z42"/>
    <mergeCell ref="AD40:AD42"/>
    <mergeCell ref="AH40:AH42"/>
    <mergeCell ref="AK40:AK42"/>
    <mergeCell ref="AK37:AK39"/>
    <mergeCell ref="AL40:AL42"/>
    <mergeCell ref="Z43:Z45"/>
    <mergeCell ref="AD43:AD45"/>
    <mergeCell ref="AH43:AH45"/>
    <mergeCell ref="AL43:AL45"/>
    <mergeCell ref="AL31:AL33"/>
    <mergeCell ref="Z34:Z36"/>
    <mergeCell ref="AD34:AD36"/>
    <mergeCell ref="AH34:AH36"/>
    <mergeCell ref="AL34:AL36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N43:N45"/>
    <mergeCell ref="O43:O45"/>
    <mergeCell ref="P43:P45"/>
    <mergeCell ref="Q43:Q45"/>
    <mergeCell ref="R43:R45"/>
    <mergeCell ref="S43:S45"/>
    <mergeCell ref="T43:T45"/>
    <mergeCell ref="U43:U45"/>
    <mergeCell ref="V43:V45"/>
    <mergeCell ref="V40:V42"/>
    <mergeCell ref="W40:W42"/>
    <mergeCell ref="X40:X42"/>
    <mergeCell ref="Y40:Y42"/>
    <mergeCell ref="AC40:AC42"/>
    <mergeCell ref="AG40:AG42"/>
    <mergeCell ref="X37:X39"/>
    <mergeCell ref="Y37:Y39"/>
    <mergeCell ref="AC37:AC39"/>
    <mergeCell ref="AG37:AG39"/>
    <mergeCell ref="V37:V39"/>
    <mergeCell ref="W37:W39"/>
    <mergeCell ref="W43:W45"/>
    <mergeCell ref="X44:X45"/>
    <mergeCell ref="Z37:Z39"/>
    <mergeCell ref="AD37:AD39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P40:P42"/>
    <mergeCell ref="Q40:Q42"/>
    <mergeCell ref="R40:R42"/>
    <mergeCell ref="S40:S42"/>
    <mergeCell ref="T40:T42"/>
    <mergeCell ref="U40:U42"/>
    <mergeCell ref="O37:O39"/>
    <mergeCell ref="P37:P39"/>
    <mergeCell ref="Q37:Q39"/>
    <mergeCell ref="R37:R39"/>
    <mergeCell ref="S37:S39"/>
    <mergeCell ref="T37:T39"/>
    <mergeCell ref="U37:U39"/>
    <mergeCell ref="F37:F39"/>
    <mergeCell ref="G37:G39"/>
    <mergeCell ref="H37:H39"/>
    <mergeCell ref="I37:I39"/>
    <mergeCell ref="J37:J39"/>
    <mergeCell ref="K37:K39"/>
    <mergeCell ref="L37:L39"/>
    <mergeCell ref="M37:M39"/>
    <mergeCell ref="N37:N39"/>
    <mergeCell ref="V34:V36"/>
    <mergeCell ref="Y34:Y36"/>
    <mergeCell ref="AC34:AC36"/>
    <mergeCell ref="AG34:AG36"/>
    <mergeCell ref="AK34:AK36"/>
    <mergeCell ref="X31:X33"/>
    <mergeCell ref="Y31:Y33"/>
    <mergeCell ref="AC31:AC33"/>
    <mergeCell ref="AG31:AG33"/>
    <mergeCell ref="AK31:AK33"/>
    <mergeCell ref="V31:V33"/>
    <mergeCell ref="W31:W33"/>
    <mergeCell ref="W34:W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O31:O33"/>
    <mergeCell ref="P31:P33"/>
    <mergeCell ref="Q31:Q33"/>
    <mergeCell ref="R31:R33"/>
    <mergeCell ref="S31:S33"/>
    <mergeCell ref="T31:T33"/>
    <mergeCell ref="U31:U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A1:W1"/>
    <mergeCell ref="X1:AL1"/>
    <mergeCell ref="A2:B2"/>
    <mergeCell ref="C2:F2"/>
    <mergeCell ref="G2:L2"/>
    <mergeCell ref="M2:W2"/>
    <mergeCell ref="X2:X3"/>
    <mergeCell ref="Y2:Y3"/>
    <mergeCell ref="Z2:Z3"/>
    <mergeCell ref="AA2:AL2"/>
    <mergeCell ref="AI3:AJ3"/>
    <mergeCell ref="G3:H3"/>
    <mergeCell ref="I3:J3"/>
    <mergeCell ref="Q3:R3"/>
    <mergeCell ref="S3:T3"/>
    <mergeCell ref="AA3:AB3"/>
    <mergeCell ref="AE3:AF3"/>
    <mergeCell ref="J4:J6"/>
    <mergeCell ref="H10:H12"/>
    <mergeCell ref="I10:I12"/>
    <mergeCell ref="J10:J12"/>
    <mergeCell ref="J7:J9"/>
    <mergeCell ref="Q4:Q6"/>
    <mergeCell ref="R4:R6"/>
    <mergeCell ref="S4:S6"/>
    <mergeCell ref="T4:T6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U4:U6"/>
    <mergeCell ref="V4:V6"/>
    <mergeCell ref="K4:K6"/>
    <mergeCell ref="L4:L6"/>
    <mergeCell ref="M4:M6"/>
    <mergeCell ref="N4:N6"/>
    <mergeCell ref="O4:O6"/>
    <mergeCell ref="P4:P6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W4:W6"/>
    <mergeCell ref="Z4:Z6"/>
    <mergeCell ref="AG4:AG6"/>
    <mergeCell ref="V10:V12"/>
    <mergeCell ref="W10:W12"/>
    <mergeCell ref="X10:X11"/>
    <mergeCell ref="Y10:Y12"/>
    <mergeCell ref="Z10:Z12"/>
    <mergeCell ref="AD10:AD12"/>
    <mergeCell ref="AC4:AC6"/>
    <mergeCell ref="AD4:AD6"/>
    <mergeCell ref="AC10:AC12"/>
    <mergeCell ref="Y4:Y6"/>
    <mergeCell ref="AH4:AH6"/>
    <mergeCell ref="AL4:AL6"/>
    <mergeCell ref="AG10:AG12"/>
    <mergeCell ref="AH10:AH12"/>
    <mergeCell ref="AK10:AK12"/>
    <mergeCell ref="AL10:AL12"/>
    <mergeCell ref="AK4:AK6"/>
    <mergeCell ref="D13:D15"/>
    <mergeCell ref="E13:E15"/>
    <mergeCell ref="F13:F15"/>
    <mergeCell ref="G13:G15"/>
    <mergeCell ref="D10:D12"/>
    <mergeCell ref="E10:E12"/>
    <mergeCell ref="F10:F12"/>
    <mergeCell ref="G10:G12"/>
    <mergeCell ref="N13:N15"/>
    <mergeCell ref="O13:O15"/>
    <mergeCell ref="P13:P15"/>
    <mergeCell ref="Q13:Q15"/>
    <mergeCell ref="R13:R15"/>
    <mergeCell ref="S13:S15"/>
    <mergeCell ref="H13:H15"/>
    <mergeCell ref="I13:I15"/>
    <mergeCell ref="J13:J15"/>
    <mergeCell ref="K13:K15"/>
    <mergeCell ref="L13:L15"/>
    <mergeCell ref="M13:M15"/>
    <mergeCell ref="AC13:AC15"/>
    <mergeCell ref="AD13:AD15"/>
    <mergeCell ref="AG13:AG15"/>
    <mergeCell ref="AH13:AH15"/>
    <mergeCell ref="AK13:AK15"/>
    <mergeCell ref="AL13:AL15"/>
    <mergeCell ref="T13:T15"/>
    <mergeCell ref="U13:U15"/>
    <mergeCell ref="V13:V15"/>
    <mergeCell ref="W13:W15"/>
    <mergeCell ref="Y13:Y15"/>
    <mergeCell ref="Z13:Z15"/>
    <mergeCell ref="N16:N18"/>
    <mergeCell ref="O16:O18"/>
    <mergeCell ref="P16:P18"/>
    <mergeCell ref="Q16:Q18"/>
    <mergeCell ref="R16:R18"/>
    <mergeCell ref="S16:S18"/>
    <mergeCell ref="H16:H18"/>
    <mergeCell ref="I16:I18"/>
    <mergeCell ref="J16:J18"/>
    <mergeCell ref="K16:K18"/>
    <mergeCell ref="L16:L18"/>
    <mergeCell ref="M16:M18"/>
    <mergeCell ref="AC16:AC18"/>
    <mergeCell ref="AD16:AD18"/>
    <mergeCell ref="AG16:AG18"/>
    <mergeCell ref="AH16:AH18"/>
    <mergeCell ref="AK16:AK18"/>
    <mergeCell ref="AL16:AL18"/>
    <mergeCell ref="T16:T18"/>
    <mergeCell ref="U16:U18"/>
    <mergeCell ref="V16:V18"/>
    <mergeCell ref="W16:W18"/>
    <mergeCell ref="Y16:Y18"/>
    <mergeCell ref="Z16:Z18"/>
    <mergeCell ref="X17:X18"/>
    <mergeCell ref="T19:T21"/>
    <mergeCell ref="U19:U21"/>
    <mergeCell ref="J19:J21"/>
    <mergeCell ref="K19:K21"/>
    <mergeCell ref="L19:L21"/>
    <mergeCell ref="M19:M21"/>
    <mergeCell ref="N19:N21"/>
    <mergeCell ref="O19:O21"/>
    <mergeCell ref="D19:D21"/>
    <mergeCell ref="E19:E21"/>
    <mergeCell ref="F19:F21"/>
    <mergeCell ref="G19:G21"/>
    <mergeCell ref="H19:H21"/>
    <mergeCell ref="I19:I21"/>
    <mergeCell ref="L22:L24"/>
    <mergeCell ref="M22:M24"/>
    <mergeCell ref="N22:N24"/>
    <mergeCell ref="O22:O24"/>
    <mergeCell ref="AG19:AG21"/>
    <mergeCell ref="AH19:AH21"/>
    <mergeCell ref="AK19:AK21"/>
    <mergeCell ref="AL19:AL21"/>
    <mergeCell ref="D22:D24"/>
    <mergeCell ref="E22:E24"/>
    <mergeCell ref="F22:F24"/>
    <mergeCell ref="G22:G24"/>
    <mergeCell ref="H22:H24"/>
    <mergeCell ref="I22:I24"/>
    <mergeCell ref="V19:V21"/>
    <mergeCell ref="W19:W21"/>
    <mergeCell ref="Y19:Y21"/>
    <mergeCell ref="Z19:Z21"/>
    <mergeCell ref="AC19:AC21"/>
    <mergeCell ref="AD19:AD21"/>
    <mergeCell ref="P19:P21"/>
    <mergeCell ref="Q19:Q21"/>
    <mergeCell ref="R19:R21"/>
    <mergeCell ref="S19:S21"/>
    <mergeCell ref="AD22:AD24"/>
    <mergeCell ref="AG22:AG24"/>
    <mergeCell ref="AH22:AH24"/>
    <mergeCell ref="AK22:AK24"/>
    <mergeCell ref="AL22:AL24"/>
    <mergeCell ref="D25:D27"/>
    <mergeCell ref="E25:E27"/>
    <mergeCell ref="F25:F27"/>
    <mergeCell ref="G25:G27"/>
    <mergeCell ref="H25:H27"/>
    <mergeCell ref="V22:V24"/>
    <mergeCell ref="W22:W24"/>
    <mergeCell ref="X22:X24"/>
    <mergeCell ref="Y22:Y24"/>
    <mergeCell ref="Z22:Z24"/>
    <mergeCell ref="AC22:AC24"/>
    <mergeCell ref="P22:P24"/>
    <mergeCell ref="Q22:Q24"/>
    <mergeCell ref="R22:R24"/>
    <mergeCell ref="S22:S24"/>
    <mergeCell ref="T22:T24"/>
    <mergeCell ref="U22:U24"/>
    <mergeCell ref="J22:J24"/>
    <mergeCell ref="K22:K24"/>
    <mergeCell ref="AG25:AG27"/>
    <mergeCell ref="AH25:AH27"/>
    <mergeCell ref="AK25:AK27"/>
    <mergeCell ref="AL25:AL27"/>
    <mergeCell ref="U25:U27"/>
    <mergeCell ref="V25:V27"/>
    <mergeCell ref="W25:W27"/>
    <mergeCell ref="X25:X27"/>
    <mergeCell ref="Y25:Y27"/>
    <mergeCell ref="Z25:Z27"/>
    <mergeCell ref="I28:I30"/>
    <mergeCell ref="AC25:AC27"/>
    <mergeCell ref="AD25:AD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AD28:AD30"/>
    <mergeCell ref="AG28:AG30"/>
    <mergeCell ref="AH28:AH30"/>
    <mergeCell ref="AK28:AK30"/>
    <mergeCell ref="AL28:AL30"/>
    <mergeCell ref="A13:A30"/>
    <mergeCell ref="B13:B30"/>
    <mergeCell ref="V28:V30"/>
    <mergeCell ref="W28:W30"/>
    <mergeCell ref="X28:X30"/>
    <mergeCell ref="Y28:Y30"/>
    <mergeCell ref="Z28:Z30"/>
    <mergeCell ref="AC28:AC30"/>
    <mergeCell ref="P28:P30"/>
    <mergeCell ref="Q28:Q30"/>
    <mergeCell ref="R28:R30"/>
    <mergeCell ref="S28:S30"/>
    <mergeCell ref="T28:T30"/>
    <mergeCell ref="U28:U30"/>
    <mergeCell ref="J28:J30"/>
    <mergeCell ref="K28:K30"/>
    <mergeCell ref="L28:L30"/>
    <mergeCell ref="M28:M30"/>
    <mergeCell ref="N28:N30"/>
    <mergeCell ref="O28:O30"/>
  </mergeCells>
  <dataValidations count="3">
    <dataValidation type="list" allowBlank="1" showErrorMessage="1" sqref="Q4 G10 Q10 G4 G7 Q7">
      <formula1>$A$379:$A$383</formula1>
    </dataValidation>
    <dataValidation type="list" allowBlank="1" showInputMessage="1" showErrorMessage="1" sqref="Q13:Q30 G46 G49 G52 G55 G43 Q43:Q57 G13 G16 G19 G22 G25 G28">
      <formula1>$A$391:$A$395</formula1>
    </dataValidation>
    <dataValidation type="list" allowBlank="1" showInputMessage="1" showErrorMessage="1" sqref="G67 Q67:Q69">
      <formula1>$A$382:$A$386</formula1>
    </dataValidation>
  </dataValidations>
  <pageMargins left="0.31496062992125984" right="0.31496062992125984" top="0.35433070866141736" bottom="0.35433070866141736" header="0.31496062992125984" footer="0.31496062992125984"/>
  <pageSetup scale="5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>
          <x14:formula1>
            <xm:f>'C:\Users\miguel.roncancio\Documents\Documents\2019\Plan Estratègico 2019\Gestiòn Humana\[Plan de acción gestión humana 01-04-2019.xlsx]Hoja2'!#REF!</xm:f>
          </x14:formula1>
          <xm:sqref>I4 N7:P7 I10 B4 N4:P4 N10:P10 B13 I7 S4:S10</xm:sqref>
        </x14:dataValidation>
        <x14:dataValidation type="list" allowBlank="1" showInputMessage="1" showErrorMessage="1">
          <x14:formula1>
            <xm:f>'C:\Users\miguel.roncancio\Documents\Documents\2019\Plan Estratègico 2019\Juridica\[Plan de Acción 2019- Juridica 18-03-2019.xlsx]Hoja2'!#REF!</xm:f>
          </x14:formula1>
          <xm:sqref>O13:P30 I13 I16 I19 I22 I25 I28 S13:S30 N13 N16 N19 N22 N25 N28</xm:sqref>
        </x14:dataValidation>
        <x14:dataValidation type="list" allowBlank="1" showInputMessage="1" showErrorMessage="1">
          <x14:formula1>
            <xm:f>'C:\Users\miguel.roncancio\Documents\Documents\2019\Plan Estratègico 2019\Seguridad\[PLAN DE ACCIÓN 2019- Seguridad Operacional (3).xlsx]Hoja2'!#REF!</xm:f>
          </x14:formula1>
          <xm:sqref>B43 O43:P45 I43 S43:S45 N43 B40</xm:sqref>
        </x14:dataValidation>
        <x14:dataValidation type="list" allowBlank="1" showInputMessage="1" showErrorMessage="1">
          <x14:formula1>
            <xm:f>'C:\Users\miguel.roncancio\Documents\Documents\2019\Plan Estratègico 2019\Medio Ambiente\[Planes de Acción Subgerencia de Planeación (ambiental).xlsx]Hoja2 (2)'!#REF!</xm:f>
          </x14:formula1>
          <xm:sqref>N31 N34 N37 N40 I31 I34 I37 I40 G31 G34 G37 G40 S31:S42 O31:Q42</xm:sqref>
        </x14:dataValidation>
        <x14:dataValidation type="list" allowBlank="1" showInputMessage="1" showErrorMessage="1">
          <x14:formula1>
            <xm:f>'[Plan de acción tecnologia 14-03-19.xlsx]Hoja2'!#REF!</xm:f>
          </x14:formula1>
          <xm:sqref>B46 O46:P57 I46 I49 I52 I55 S46:S57 N46 N49 N52 N55</xm:sqref>
        </x14:dataValidation>
        <x14:dataValidation type="list" allowBlank="1" showInputMessage="1" showErrorMessage="1">
          <x14:formula1>
            <xm:f>'[PE-Correo 2-04-2019 -riesgos (1).xlsx]Hoja1'!#REF!</xm:f>
          </x14:formula1>
          <xm:sqref>O58:Q66 S58:S66 I58 I61 I64 N58 N61 N64 G58:G66</xm:sqref>
        </x14:dataValidation>
        <x14:dataValidation type="list" allowBlank="1" showInputMessage="1" showErrorMessage="1">
          <x14:formula1>
            <xm:f>'C:\Users\miguel.roncancio\Documents\Documents\2019\Plan Estratègico 2019\Recursos Fisicos y Negocios\[Plan de acción Recursos Fisicos y N 04-04-2019.xlsx]Hoja2'!#REF!</xm:f>
          </x14:formula1>
          <xm:sqref>I67 S67:S69 N67 O67:P69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Antonio Roncancio</dc:creator>
  <cp:lastModifiedBy>Adriana Luque</cp:lastModifiedBy>
  <cp:lastPrinted>2019-04-26T21:20:28Z</cp:lastPrinted>
  <dcterms:created xsi:type="dcterms:W3CDTF">2019-04-04T13:59:28Z</dcterms:created>
  <dcterms:modified xsi:type="dcterms:W3CDTF">2019-04-26T21:20:35Z</dcterms:modified>
</cp:coreProperties>
</file>