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uri.zabala\Documents\Terminal\1. Revisión documentos del SIG\2023\JULIO 2023\"/>
    </mc:Choice>
  </mc:AlternateContent>
  <xr:revisionPtr revIDLastSave="0" documentId="8_{72AF1715-8E91-4BD8-9F36-2B04180F18DF}" xr6:coauthVersionLast="36" xr6:coauthVersionMax="36" xr10:uidLastSave="{00000000-0000-0000-0000-000000000000}"/>
  <bookViews>
    <workbookView xWindow="0" yWindow="0" windowWidth="24000" windowHeight="8925" tabRatio="785" activeTab="6" xr2:uid="{00000000-000D-0000-FFFF-FFFF00000000}"/>
  </bookViews>
  <sheets>
    <sheet name="ADMINISTRATIVA" sheetId="2" r:id="rId1"/>
    <sheet name="TERMINAL SALITRE" sheetId="3" r:id="rId2"/>
    <sheet name="TERMINAL SUR" sheetId="5" r:id="rId3"/>
    <sheet name="TERMINAL NORTE" sheetId="4" r:id="rId4"/>
    <sheet name="EXTERNOS SALITRE" sheetId="7" r:id="rId5"/>
    <sheet name="EXTERNOS SUR" sheetId="8" r:id="rId6"/>
    <sheet name="EXTERNOS NORTE" sheetId="9" r:id="rId7"/>
    <sheet name="Hoja4" sheetId="6" state="hidden" r:id="rId8"/>
  </sheets>
  <definedNames>
    <definedName name="_xlnm._FilterDatabase" localSheetId="0" hidden="1">ADMINISTRATIVA!$A$8:$AA$494</definedName>
    <definedName name="_xlnm._FilterDatabase" localSheetId="6" hidden="1">'EXTERNOS NORTE'!$A$8:$AA$123</definedName>
    <definedName name="_xlnm._FilterDatabase" localSheetId="4" hidden="1">'EXTERNOS SALITRE'!$A$8:$AA$228</definedName>
    <definedName name="_xlnm._FilterDatabase" localSheetId="5" hidden="1">'EXTERNOS SUR'!$A$8:$AA$213</definedName>
    <definedName name="_xlnm._FilterDatabase" localSheetId="3" hidden="1">'TERMINAL NORTE'!$A$8:$AA$140</definedName>
    <definedName name="_xlnm._FilterDatabase" localSheetId="1" hidden="1">'TERMINAL SALITRE'!$A$8:$AA$363</definedName>
    <definedName name="_xlnm._FilterDatabase" localSheetId="2" hidden="1">'TERMINAL SUR'!$A$8:$AA$175</definedName>
  </definedNames>
  <calcPr calcId="191029"/>
</workbook>
</file>

<file path=xl/calcChain.xml><?xml version="1.0" encoding="utf-8"?>
<calcChain xmlns="http://schemas.openxmlformats.org/spreadsheetml/2006/main">
  <c r="P228" i="7" l="1"/>
  <c r="S228" i="7" s="1"/>
  <c r="T228" i="7" s="1"/>
  <c r="U228" i="7" s="1"/>
  <c r="P227" i="7"/>
  <c r="S227" i="7" s="1"/>
  <c r="T227" i="7" s="1"/>
  <c r="U227" i="7" s="1"/>
  <c r="P226" i="7"/>
  <c r="S226" i="7" s="1"/>
  <c r="T226" i="7" s="1"/>
  <c r="U226" i="7" s="1"/>
  <c r="P225" i="7"/>
  <c r="S225" i="7" s="1"/>
  <c r="T225" i="7" s="1"/>
  <c r="U225" i="7" s="1"/>
  <c r="P224" i="7"/>
  <c r="S224" i="7" s="1"/>
  <c r="T224" i="7" s="1"/>
  <c r="U224" i="7" s="1"/>
  <c r="P223" i="7"/>
  <c r="S223" i="7" s="1"/>
  <c r="T223" i="7" s="1"/>
  <c r="U223" i="7" s="1"/>
  <c r="P222" i="7"/>
  <c r="Q222" i="7" s="1"/>
  <c r="P221" i="7"/>
  <c r="S221" i="7" s="1"/>
  <c r="T221" i="7" s="1"/>
  <c r="U221" i="7" s="1"/>
  <c r="P220" i="7"/>
  <c r="S220" i="7" s="1"/>
  <c r="T220" i="7" s="1"/>
  <c r="U220" i="7" s="1"/>
  <c r="P219" i="7"/>
  <c r="Q219" i="7" s="1"/>
  <c r="P218" i="7"/>
  <c r="S218" i="7" s="1"/>
  <c r="T218" i="7" s="1"/>
  <c r="U218" i="7" s="1"/>
  <c r="P217" i="7"/>
  <c r="S217" i="7" s="1"/>
  <c r="T217" i="7" s="1"/>
  <c r="U217" i="7" s="1"/>
  <c r="P216" i="7"/>
  <c r="S216" i="7" s="1"/>
  <c r="T216" i="7" s="1"/>
  <c r="U216" i="7" s="1"/>
  <c r="P215" i="7"/>
  <c r="S215" i="7" s="1"/>
  <c r="T215" i="7" s="1"/>
  <c r="U215" i="7" s="1"/>
  <c r="P214" i="7"/>
  <c r="S214" i="7" s="1"/>
  <c r="T214" i="7" s="1"/>
  <c r="U214" i="7" s="1"/>
  <c r="P213" i="7"/>
  <c r="Q213" i="7" s="1"/>
  <c r="P212" i="7"/>
  <c r="S212" i="7" s="1"/>
  <c r="T212" i="7" s="1"/>
  <c r="U212" i="7" s="1"/>
  <c r="P211" i="7"/>
  <c r="S211" i="7" s="1"/>
  <c r="T211" i="7" s="1"/>
  <c r="U211" i="7" s="1"/>
  <c r="P210" i="7"/>
  <c r="S210" i="7" s="1"/>
  <c r="T210" i="7" s="1"/>
  <c r="U210" i="7" s="1"/>
  <c r="P209" i="7"/>
  <c r="S209" i="7" s="1"/>
  <c r="T209" i="7" s="1"/>
  <c r="U209" i="7" s="1"/>
  <c r="P208" i="7"/>
  <c r="S208" i="7" s="1"/>
  <c r="T208" i="7" s="1"/>
  <c r="U208" i="7" s="1"/>
  <c r="P71" i="4"/>
  <c r="Q71" i="4" s="1"/>
  <c r="P70" i="4"/>
  <c r="Q70" i="4" s="1"/>
  <c r="P69" i="4"/>
  <c r="S69" i="4" s="1"/>
  <c r="T69" i="4" s="1"/>
  <c r="U69" i="4" s="1"/>
  <c r="P68" i="4"/>
  <c r="S68" i="4" s="1"/>
  <c r="T68" i="4" s="1"/>
  <c r="U68" i="4" s="1"/>
  <c r="P67" i="4"/>
  <c r="S67" i="4" s="1"/>
  <c r="T67" i="4" s="1"/>
  <c r="U67" i="4" s="1"/>
  <c r="P66" i="4"/>
  <c r="S66" i="4" s="1"/>
  <c r="T66" i="4" s="1"/>
  <c r="U66" i="4" s="1"/>
  <c r="P65" i="4"/>
  <c r="S65" i="4" s="1"/>
  <c r="T65" i="4" s="1"/>
  <c r="U65" i="4" s="1"/>
  <c r="P64" i="4"/>
  <c r="S64" i="4" s="1"/>
  <c r="T64" i="4" s="1"/>
  <c r="U64" i="4" s="1"/>
  <c r="P63" i="4"/>
  <c r="S63" i="4" s="1"/>
  <c r="T63" i="4" s="1"/>
  <c r="U63" i="4" s="1"/>
  <c r="P62" i="4"/>
  <c r="Q62" i="4" s="1"/>
  <c r="P61" i="4"/>
  <c r="S61" i="4" s="1"/>
  <c r="T61" i="4" s="1"/>
  <c r="U61" i="4" s="1"/>
  <c r="P60" i="4"/>
  <c r="Q60" i="4" s="1"/>
  <c r="P59" i="4"/>
  <c r="Q59" i="4" s="1"/>
  <c r="P58" i="4"/>
  <c r="Q58" i="4" s="1"/>
  <c r="P116" i="5"/>
  <c r="S116" i="5" s="1"/>
  <c r="T116" i="5" s="1"/>
  <c r="U116" i="5" s="1"/>
  <c r="P115" i="5"/>
  <c r="S115" i="5" s="1"/>
  <c r="T115" i="5" s="1"/>
  <c r="U115" i="5" s="1"/>
  <c r="P114" i="5"/>
  <c r="Q114" i="5" s="1"/>
  <c r="P113" i="5"/>
  <c r="S113" i="5" s="1"/>
  <c r="T113" i="5" s="1"/>
  <c r="U113" i="5" s="1"/>
  <c r="P112" i="5"/>
  <c r="S112" i="5" s="1"/>
  <c r="T112" i="5" s="1"/>
  <c r="U112" i="5" s="1"/>
  <c r="P111" i="5"/>
  <c r="S111" i="5" s="1"/>
  <c r="T111" i="5" s="1"/>
  <c r="U111" i="5" s="1"/>
  <c r="P110" i="5"/>
  <c r="Q110" i="5" s="1"/>
  <c r="P109" i="5"/>
  <c r="S109" i="5" s="1"/>
  <c r="T109" i="5" s="1"/>
  <c r="U109" i="5" s="1"/>
  <c r="P108" i="5"/>
  <c r="S108" i="5" s="1"/>
  <c r="T108" i="5" s="1"/>
  <c r="U108" i="5" s="1"/>
  <c r="P107" i="5"/>
  <c r="Q107" i="5" s="1"/>
  <c r="P106" i="5"/>
  <c r="Q106" i="5" s="1"/>
  <c r="P105" i="5"/>
  <c r="S105" i="5" s="1"/>
  <c r="T105" i="5" s="1"/>
  <c r="U105" i="5" s="1"/>
  <c r="P104" i="5"/>
  <c r="S104" i="5" s="1"/>
  <c r="T104" i="5" s="1"/>
  <c r="U104" i="5" s="1"/>
  <c r="P103" i="5"/>
  <c r="S103" i="5" s="1"/>
  <c r="T103" i="5" s="1"/>
  <c r="U103" i="5" s="1"/>
  <c r="P102" i="5"/>
  <c r="S102" i="5" s="1"/>
  <c r="T102" i="5" s="1"/>
  <c r="U102" i="5" s="1"/>
  <c r="P101" i="5"/>
  <c r="S101" i="5" s="1"/>
  <c r="T101" i="5" s="1"/>
  <c r="U101" i="5" s="1"/>
  <c r="P100" i="5"/>
  <c r="S100" i="5" s="1"/>
  <c r="T100" i="5" s="1"/>
  <c r="U100" i="5" s="1"/>
  <c r="P99" i="5"/>
  <c r="S99" i="5" s="1"/>
  <c r="T99" i="5" s="1"/>
  <c r="U99" i="5" s="1"/>
  <c r="P98" i="5"/>
  <c r="S98" i="5" s="1"/>
  <c r="T98" i="5" s="1"/>
  <c r="U98" i="5" s="1"/>
  <c r="P97" i="5"/>
  <c r="S97" i="5" s="1"/>
  <c r="T97" i="5" s="1"/>
  <c r="U97" i="5" s="1"/>
  <c r="P96" i="5"/>
  <c r="S96" i="5" s="1"/>
  <c r="T96" i="5" s="1"/>
  <c r="U96" i="5" s="1"/>
  <c r="P95" i="5"/>
  <c r="S95" i="5" s="1"/>
  <c r="T95" i="5" s="1"/>
  <c r="U95" i="5" s="1"/>
  <c r="P94" i="5"/>
  <c r="S94" i="5" s="1"/>
  <c r="T94" i="5" s="1"/>
  <c r="U94" i="5" s="1"/>
  <c r="P93" i="5"/>
  <c r="Q93" i="5" s="1"/>
  <c r="P92" i="5"/>
  <c r="S92" i="5" s="1"/>
  <c r="T92" i="5" s="1"/>
  <c r="U92" i="5" s="1"/>
  <c r="P91" i="5"/>
  <c r="Q91" i="5" s="1"/>
  <c r="P90" i="5"/>
  <c r="S90" i="5" s="1"/>
  <c r="T90" i="5" s="1"/>
  <c r="U90" i="5" s="1"/>
  <c r="P89" i="5"/>
  <c r="Q89" i="5" s="1"/>
  <c r="P117" i="5"/>
  <c r="S117" i="5" s="1"/>
  <c r="T117" i="5" s="1"/>
  <c r="U117" i="5" s="1"/>
  <c r="P183" i="3"/>
  <c r="Q183" i="3" s="1"/>
  <c r="P182" i="3"/>
  <c r="Q182" i="3" s="1"/>
  <c r="P181" i="3"/>
  <c r="S181" i="3" s="1"/>
  <c r="T181" i="3" s="1"/>
  <c r="U181" i="3" s="1"/>
  <c r="P180" i="3"/>
  <c r="S180" i="3" s="1"/>
  <c r="T180" i="3" s="1"/>
  <c r="U180" i="3" s="1"/>
  <c r="P179" i="3"/>
  <c r="S179" i="3" s="1"/>
  <c r="T179" i="3" s="1"/>
  <c r="U179" i="3" s="1"/>
  <c r="P178" i="3"/>
  <c r="S178" i="3" s="1"/>
  <c r="T178" i="3" s="1"/>
  <c r="U178" i="3" s="1"/>
  <c r="P177" i="3"/>
  <c r="Q177" i="3" s="1"/>
  <c r="P176" i="3"/>
  <c r="Q176" i="3" s="1"/>
  <c r="P106" i="3"/>
  <c r="S106" i="3" s="1"/>
  <c r="T106" i="3" s="1"/>
  <c r="U106" i="3" s="1"/>
  <c r="P105" i="3"/>
  <c r="Q105" i="3" s="1"/>
  <c r="P104" i="3"/>
  <c r="S104" i="3" s="1"/>
  <c r="T104" i="3" s="1"/>
  <c r="U104" i="3" s="1"/>
  <c r="P103" i="3"/>
  <c r="S103" i="3" s="1"/>
  <c r="T103" i="3" s="1"/>
  <c r="U103" i="3" s="1"/>
  <c r="P102" i="3"/>
  <c r="S102" i="3" s="1"/>
  <c r="T102" i="3" s="1"/>
  <c r="U102" i="3" s="1"/>
  <c r="P101" i="3"/>
  <c r="Q101" i="3" s="1"/>
  <c r="P100" i="3"/>
  <c r="S100" i="3" s="1"/>
  <c r="T100" i="3" s="1"/>
  <c r="U100" i="3" s="1"/>
  <c r="P99" i="3"/>
  <c r="S99" i="3" s="1"/>
  <c r="T99" i="3" s="1"/>
  <c r="U99" i="3" s="1"/>
  <c r="P98" i="3"/>
  <c r="S98" i="3" s="1"/>
  <c r="T98" i="3" s="1"/>
  <c r="U98" i="3" s="1"/>
  <c r="P97" i="3"/>
  <c r="Q97" i="3" s="1"/>
  <c r="P96" i="3"/>
  <c r="S96" i="3" s="1"/>
  <c r="T96" i="3" s="1"/>
  <c r="U96" i="3" s="1"/>
  <c r="P95" i="3"/>
  <c r="S95" i="3" s="1"/>
  <c r="T95" i="3" s="1"/>
  <c r="U95" i="3" s="1"/>
  <c r="P94" i="3"/>
  <c r="Q94" i="3" s="1"/>
  <c r="P93" i="3"/>
  <c r="S93" i="3" s="1"/>
  <c r="T93" i="3" s="1"/>
  <c r="U93" i="3" s="1"/>
  <c r="P92" i="3"/>
  <c r="S92" i="3" s="1"/>
  <c r="T92" i="3" s="1"/>
  <c r="U92" i="3" s="1"/>
  <c r="P91" i="3"/>
  <c r="S91" i="3" s="1"/>
  <c r="T91" i="3" s="1"/>
  <c r="U91" i="3" s="1"/>
  <c r="P90" i="3"/>
  <c r="S90" i="3" s="1"/>
  <c r="T90" i="3" s="1"/>
  <c r="U90" i="3" s="1"/>
  <c r="P89" i="3"/>
  <c r="S89" i="3" s="1"/>
  <c r="T89" i="3" s="1"/>
  <c r="U89" i="3" s="1"/>
  <c r="P88" i="3"/>
  <c r="S88" i="3" s="1"/>
  <c r="T88" i="3" s="1"/>
  <c r="U88" i="3" s="1"/>
  <c r="P87" i="3"/>
  <c r="S87" i="3" s="1"/>
  <c r="T87" i="3" s="1"/>
  <c r="U87" i="3" s="1"/>
  <c r="P86" i="3"/>
  <c r="S86" i="3" s="1"/>
  <c r="T86" i="3" s="1"/>
  <c r="U86" i="3" s="1"/>
  <c r="P85" i="3"/>
  <c r="Q85" i="3" s="1"/>
  <c r="P84" i="3"/>
  <c r="Q84" i="3" s="1"/>
  <c r="P83" i="3"/>
  <c r="Q83" i="3" s="1"/>
  <c r="P10" i="9"/>
  <c r="Q10" i="9" s="1"/>
  <c r="P11" i="9"/>
  <c r="S11" i="9" s="1"/>
  <c r="T11" i="9" s="1"/>
  <c r="U11" i="9" s="1"/>
  <c r="P12" i="9"/>
  <c r="Q12" i="9" s="1"/>
  <c r="P13" i="9"/>
  <c r="S13" i="9" s="1"/>
  <c r="T13" i="9" s="1"/>
  <c r="U13" i="9" s="1"/>
  <c r="P14" i="9"/>
  <c r="Q14" i="9" s="1"/>
  <c r="P15" i="9"/>
  <c r="Q15" i="9" s="1"/>
  <c r="P16" i="9"/>
  <c r="Q16" i="9" s="1"/>
  <c r="P17" i="9"/>
  <c r="S17" i="9" s="1"/>
  <c r="T17" i="9" s="1"/>
  <c r="U17" i="9" s="1"/>
  <c r="P18" i="9"/>
  <c r="Q18" i="9" s="1"/>
  <c r="P19" i="9"/>
  <c r="S19" i="9" s="1"/>
  <c r="T19" i="9" s="1"/>
  <c r="U19" i="9" s="1"/>
  <c r="P20" i="9"/>
  <c r="S20" i="9" s="1"/>
  <c r="T20" i="9" s="1"/>
  <c r="U20" i="9" s="1"/>
  <c r="P21" i="9"/>
  <c r="S21" i="9" s="1"/>
  <c r="T21" i="9" s="1"/>
  <c r="U21" i="9" s="1"/>
  <c r="P22" i="9"/>
  <c r="Q22" i="9" s="1"/>
  <c r="P23" i="9"/>
  <c r="S23" i="9" s="1"/>
  <c r="T23" i="9" s="1"/>
  <c r="U23" i="9" s="1"/>
  <c r="P24" i="9"/>
  <c r="Q24" i="9" s="1"/>
  <c r="P25" i="9"/>
  <c r="S25" i="9" s="1"/>
  <c r="T25" i="9" s="1"/>
  <c r="U25" i="9" s="1"/>
  <c r="P26" i="9"/>
  <c r="S26" i="9" s="1"/>
  <c r="T26" i="9" s="1"/>
  <c r="U26" i="9" s="1"/>
  <c r="P27" i="9"/>
  <c r="Q27" i="9" s="1"/>
  <c r="P28" i="9"/>
  <c r="Q28" i="9" s="1"/>
  <c r="P29" i="9"/>
  <c r="Q29" i="9" s="1"/>
  <c r="P30" i="9"/>
  <c r="Q30" i="9" s="1"/>
  <c r="P31" i="9"/>
  <c r="Q31" i="9" s="1"/>
  <c r="P32" i="9"/>
  <c r="S32" i="9" s="1"/>
  <c r="T32" i="9" s="1"/>
  <c r="U32" i="9" s="1"/>
  <c r="P33" i="9"/>
  <c r="S33" i="9" s="1"/>
  <c r="T33" i="9" s="1"/>
  <c r="U33" i="9" s="1"/>
  <c r="P34" i="9"/>
  <c r="S34" i="9" s="1"/>
  <c r="T34" i="9" s="1"/>
  <c r="U34" i="9" s="1"/>
  <c r="P35" i="9"/>
  <c r="S35" i="9" s="1"/>
  <c r="T35" i="9" s="1"/>
  <c r="U35" i="9" s="1"/>
  <c r="P36" i="9"/>
  <c r="Q36" i="9" s="1"/>
  <c r="P37" i="9"/>
  <c r="S37" i="9" s="1"/>
  <c r="T37" i="9" s="1"/>
  <c r="U37" i="9" s="1"/>
  <c r="P38" i="9"/>
  <c r="S38" i="9" s="1"/>
  <c r="T38" i="9" s="1"/>
  <c r="U38" i="9" s="1"/>
  <c r="P39" i="9"/>
  <c r="S39" i="9" s="1"/>
  <c r="T39" i="9" s="1"/>
  <c r="U39" i="9" s="1"/>
  <c r="P40" i="9"/>
  <c r="Q40" i="9" s="1"/>
  <c r="P41" i="9"/>
  <c r="Q41" i="9" s="1"/>
  <c r="P42" i="9"/>
  <c r="Q42" i="9" s="1"/>
  <c r="P43" i="9"/>
  <c r="S43" i="9" s="1"/>
  <c r="T43" i="9" s="1"/>
  <c r="U43" i="9" s="1"/>
  <c r="P44" i="9"/>
  <c r="S44" i="9" s="1"/>
  <c r="T44" i="9" s="1"/>
  <c r="U44" i="9" s="1"/>
  <c r="P45" i="9"/>
  <c r="Q45" i="9" s="1"/>
  <c r="P46" i="9"/>
  <c r="S46" i="9" s="1"/>
  <c r="T46" i="9" s="1"/>
  <c r="U46" i="9" s="1"/>
  <c r="P47" i="9"/>
  <c r="S47" i="9" s="1"/>
  <c r="T47" i="9" s="1"/>
  <c r="U47" i="9" s="1"/>
  <c r="P48" i="9"/>
  <c r="Q48" i="9" s="1"/>
  <c r="P49" i="9"/>
  <c r="S49" i="9" s="1"/>
  <c r="T49" i="9" s="1"/>
  <c r="U49" i="9" s="1"/>
  <c r="P50" i="9"/>
  <c r="S50" i="9" s="1"/>
  <c r="T50" i="9" s="1"/>
  <c r="U50" i="9" s="1"/>
  <c r="P51" i="9"/>
  <c r="S51" i="9" s="1"/>
  <c r="T51" i="9" s="1"/>
  <c r="U51" i="9" s="1"/>
  <c r="P52" i="9"/>
  <c r="S52" i="9" s="1"/>
  <c r="T52" i="9" s="1"/>
  <c r="U52" i="9" s="1"/>
  <c r="P53" i="9"/>
  <c r="Q53" i="9" s="1"/>
  <c r="P54" i="9"/>
  <c r="Q54" i="9" s="1"/>
  <c r="P55" i="9"/>
  <c r="S55" i="9" s="1"/>
  <c r="T55" i="9" s="1"/>
  <c r="U55" i="9" s="1"/>
  <c r="P56" i="9"/>
  <c r="S56" i="9" s="1"/>
  <c r="T56" i="9" s="1"/>
  <c r="U56" i="9" s="1"/>
  <c r="P57" i="9"/>
  <c r="S57" i="9" s="1"/>
  <c r="T57" i="9" s="1"/>
  <c r="U57" i="9" s="1"/>
  <c r="P58" i="9"/>
  <c r="S58" i="9" s="1"/>
  <c r="T58" i="9" s="1"/>
  <c r="U58" i="9" s="1"/>
  <c r="P59" i="9"/>
  <c r="S59" i="9" s="1"/>
  <c r="T59" i="9" s="1"/>
  <c r="U59" i="9" s="1"/>
  <c r="P60" i="9"/>
  <c r="Q60" i="9" s="1"/>
  <c r="P61" i="9"/>
  <c r="S61" i="9" s="1"/>
  <c r="T61" i="9" s="1"/>
  <c r="U61" i="9" s="1"/>
  <c r="P62" i="9"/>
  <c r="S62" i="9" s="1"/>
  <c r="T62" i="9" s="1"/>
  <c r="U62" i="9" s="1"/>
  <c r="P63" i="9"/>
  <c r="S63" i="9" s="1"/>
  <c r="T63" i="9" s="1"/>
  <c r="U63" i="9" s="1"/>
  <c r="P64" i="9"/>
  <c r="S64" i="9" s="1"/>
  <c r="T64" i="9" s="1"/>
  <c r="U64" i="9" s="1"/>
  <c r="P65" i="9"/>
  <c r="S65" i="9" s="1"/>
  <c r="T65" i="9" s="1"/>
  <c r="U65" i="9" s="1"/>
  <c r="P66" i="9"/>
  <c r="Q66" i="9" s="1"/>
  <c r="P67" i="9"/>
  <c r="S67" i="9" s="1"/>
  <c r="T67" i="9" s="1"/>
  <c r="U67" i="9" s="1"/>
  <c r="P68" i="9"/>
  <c r="S68" i="9" s="1"/>
  <c r="T68" i="9" s="1"/>
  <c r="U68" i="9" s="1"/>
  <c r="P69" i="9"/>
  <c r="S69" i="9" s="1"/>
  <c r="T69" i="9" s="1"/>
  <c r="U69" i="9" s="1"/>
  <c r="P70" i="9"/>
  <c r="S70" i="9" s="1"/>
  <c r="T70" i="9" s="1"/>
  <c r="U70" i="9" s="1"/>
  <c r="P71" i="9"/>
  <c r="S71" i="9" s="1"/>
  <c r="T71" i="9" s="1"/>
  <c r="U71" i="9" s="1"/>
  <c r="P72" i="9"/>
  <c r="Q72" i="9" s="1"/>
  <c r="P73" i="9"/>
  <c r="Q73" i="9" s="1"/>
  <c r="P74" i="9"/>
  <c r="Q74" i="9" s="1"/>
  <c r="P75" i="9"/>
  <c r="S75" i="9" s="1"/>
  <c r="T75" i="9" s="1"/>
  <c r="U75" i="9" s="1"/>
  <c r="P76" i="9"/>
  <c r="S76" i="9" s="1"/>
  <c r="T76" i="9" s="1"/>
  <c r="U76" i="9" s="1"/>
  <c r="P77" i="9"/>
  <c r="S77" i="9" s="1"/>
  <c r="T77" i="9" s="1"/>
  <c r="U77" i="9" s="1"/>
  <c r="P78" i="9"/>
  <c r="Q78" i="9" s="1"/>
  <c r="P79" i="9"/>
  <c r="S79" i="9" s="1"/>
  <c r="T79" i="9" s="1"/>
  <c r="U79" i="9" s="1"/>
  <c r="P80" i="9"/>
  <c r="S80" i="9" s="1"/>
  <c r="T80" i="9" s="1"/>
  <c r="U80" i="9" s="1"/>
  <c r="P81" i="9"/>
  <c r="S81" i="9" s="1"/>
  <c r="T81" i="9" s="1"/>
  <c r="U81" i="9" s="1"/>
  <c r="P82" i="9"/>
  <c r="S82" i="9" s="1"/>
  <c r="T82" i="9" s="1"/>
  <c r="U82" i="9" s="1"/>
  <c r="P83" i="9"/>
  <c r="S83" i="9" s="1"/>
  <c r="T83" i="9" s="1"/>
  <c r="U83" i="9" s="1"/>
  <c r="P84" i="9"/>
  <c r="Q84" i="9" s="1"/>
  <c r="P85" i="9"/>
  <c r="S85" i="9" s="1"/>
  <c r="T85" i="9" s="1"/>
  <c r="U85" i="9" s="1"/>
  <c r="P86" i="9"/>
  <c r="Q86" i="9" s="1"/>
  <c r="P87" i="9"/>
  <c r="Q87" i="9" s="1"/>
  <c r="P88" i="9"/>
  <c r="Q88" i="9" s="1"/>
  <c r="P89" i="9"/>
  <c r="S89" i="9" s="1"/>
  <c r="T89" i="9" s="1"/>
  <c r="U89" i="9" s="1"/>
  <c r="P90" i="9"/>
  <c r="Q90" i="9" s="1"/>
  <c r="P91" i="9"/>
  <c r="S91" i="9" s="1"/>
  <c r="T91" i="9" s="1"/>
  <c r="U91" i="9" s="1"/>
  <c r="P92" i="9"/>
  <c r="S92" i="9" s="1"/>
  <c r="T92" i="9" s="1"/>
  <c r="U92" i="9" s="1"/>
  <c r="P93" i="9"/>
  <c r="S93" i="9" s="1"/>
  <c r="T93" i="9" s="1"/>
  <c r="U93" i="9" s="1"/>
  <c r="P94" i="9"/>
  <c r="Q94" i="9" s="1"/>
  <c r="P95" i="9"/>
  <c r="S95" i="9" s="1"/>
  <c r="T95" i="9" s="1"/>
  <c r="U95" i="9" s="1"/>
  <c r="P96" i="9"/>
  <c r="Q96" i="9" s="1"/>
  <c r="P97" i="9"/>
  <c r="S97" i="9" s="1"/>
  <c r="T97" i="9" s="1"/>
  <c r="U97" i="9" s="1"/>
  <c r="P98" i="9"/>
  <c r="S98" i="9" s="1"/>
  <c r="T98" i="9" s="1"/>
  <c r="U98" i="9" s="1"/>
  <c r="P99" i="9"/>
  <c r="Q99" i="9" s="1"/>
  <c r="P100" i="9"/>
  <c r="Q100" i="9" s="1"/>
  <c r="P101" i="9"/>
  <c r="Q101" i="9" s="1"/>
  <c r="P102" i="9"/>
  <c r="Q102" i="9" s="1"/>
  <c r="P103" i="9"/>
  <c r="Q103" i="9" s="1"/>
  <c r="P104" i="9"/>
  <c r="S104" i="9" s="1"/>
  <c r="T104" i="9" s="1"/>
  <c r="U104" i="9" s="1"/>
  <c r="P105" i="9"/>
  <c r="S105" i="9" s="1"/>
  <c r="T105" i="9" s="1"/>
  <c r="U105" i="9" s="1"/>
  <c r="P106" i="9"/>
  <c r="Q106" i="9" s="1"/>
  <c r="P107" i="9"/>
  <c r="S107" i="9" s="1"/>
  <c r="T107" i="9" s="1"/>
  <c r="U107" i="9" s="1"/>
  <c r="P108" i="9"/>
  <c r="Q108" i="9" s="1"/>
  <c r="P109" i="9"/>
  <c r="S109" i="9" s="1"/>
  <c r="T109" i="9" s="1"/>
  <c r="U109" i="9" s="1"/>
  <c r="P110" i="9"/>
  <c r="S110" i="9" s="1"/>
  <c r="T110" i="9" s="1"/>
  <c r="U110" i="9" s="1"/>
  <c r="P111" i="9"/>
  <c r="S111" i="9" s="1"/>
  <c r="T111" i="9" s="1"/>
  <c r="U111" i="9" s="1"/>
  <c r="P112" i="9"/>
  <c r="Q112" i="9" s="1"/>
  <c r="P113" i="9"/>
  <c r="Q113" i="9" s="1"/>
  <c r="P114" i="9"/>
  <c r="Q114" i="9" s="1"/>
  <c r="P115" i="9"/>
  <c r="Q115" i="9" s="1"/>
  <c r="P116" i="9"/>
  <c r="S116" i="9" s="1"/>
  <c r="T116" i="9" s="1"/>
  <c r="U116" i="9" s="1"/>
  <c r="P117" i="9"/>
  <c r="Q117" i="9" s="1"/>
  <c r="P118" i="9"/>
  <c r="S118" i="9" s="1"/>
  <c r="T118" i="9" s="1"/>
  <c r="U118" i="9" s="1"/>
  <c r="P119" i="9"/>
  <c r="S119" i="9" s="1"/>
  <c r="T119" i="9" s="1"/>
  <c r="U119" i="9" s="1"/>
  <c r="P120" i="9"/>
  <c r="Q120" i="9" s="1"/>
  <c r="P121" i="9"/>
  <c r="S121" i="9" s="1"/>
  <c r="T121" i="9" s="1"/>
  <c r="U121" i="9" s="1"/>
  <c r="P122" i="9"/>
  <c r="S122" i="9" s="1"/>
  <c r="T122" i="9" s="1"/>
  <c r="U122" i="9" s="1"/>
  <c r="P123" i="9"/>
  <c r="S123" i="9" s="1"/>
  <c r="T123" i="9" s="1"/>
  <c r="U123" i="9" s="1"/>
  <c r="P10" i="7"/>
  <c r="S10" i="7" s="1"/>
  <c r="T10" i="7" s="1"/>
  <c r="U10" i="7" s="1"/>
  <c r="P11" i="7"/>
  <c r="Q11" i="7" s="1"/>
  <c r="P12" i="7"/>
  <c r="S12" i="7" s="1"/>
  <c r="T12" i="7" s="1"/>
  <c r="U12" i="7" s="1"/>
  <c r="P13" i="7"/>
  <c r="S13" i="7" s="1"/>
  <c r="T13" i="7" s="1"/>
  <c r="U13" i="7" s="1"/>
  <c r="P14" i="7"/>
  <c r="S14" i="7" s="1"/>
  <c r="T14" i="7" s="1"/>
  <c r="U14" i="7" s="1"/>
  <c r="P15" i="7"/>
  <c r="S15" i="7" s="1"/>
  <c r="T15" i="7" s="1"/>
  <c r="U15" i="7" s="1"/>
  <c r="P16" i="7"/>
  <c r="S16" i="7" s="1"/>
  <c r="T16" i="7" s="1"/>
  <c r="U16" i="7" s="1"/>
  <c r="P17" i="7"/>
  <c r="S17" i="7" s="1"/>
  <c r="T17" i="7" s="1"/>
  <c r="U17" i="7" s="1"/>
  <c r="P18" i="7"/>
  <c r="Q18" i="7" s="1"/>
  <c r="P19" i="7"/>
  <c r="S19" i="7" s="1"/>
  <c r="T19" i="7" s="1"/>
  <c r="U19" i="7" s="1"/>
  <c r="P20" i="7"/>
  <c r="S20" i="7" s="1"/>
  <c r="T20" i="7" s="1"/>
  <c r="U20" i="7" s="1"/>
  <c r="P21" i="7"/>
  <c r="S21" i="7" s="1"/>
  <c r="T21" i="7" s="1"/>
  <c r="U21" i="7" s="1"/>
  <c r="P22" i="7"/>
  <c r="S22" i="7" s="1"/>
  <c r="T22" i="7" s="1"/>
  <c r="U22" i="7" s="1"/>
  <c r="P23" i="7"/>
  <c r="S23" i="7" s="1"/>
  <c r="T23" i="7" s="1"/>
  <c r="U23" i="7" s="1"/>
  <c r="P24" i="7"/>
  <c r="Q24" i="7" s="1"/>
  <c r="P25" i="7"/>
  <c r="Q25" i="7" s="1"/>
  <c r="P26" i="7"/>
  <c r="Q26" i="7" s="1"/>
  <c r="P27" i="7"/>
  <c r="S27" i="7" s="1"/>
  <c r="T27" i="7" s="1"/>
  <c r="U27" i="7" s="1"/>
  <c r="P28" i="7"/>
  <c r="S28" i="7" s="1"/>
  <c r="T28" i="7" s="1"/>
  <c r="U28" i="7" s="1"/>
  <c r="P29" i="7"/>
  <c r="S29" i="7" s="1"/>
  <c r="T29" i="7" s="1"/>
  <c r="U29" i="7" s="1"/>
  <c r="P30" i="7"/>
  <c r="Q30" i="7" s="1"/>
  <c r="P31" i="7"/>
  <c r="Q31" i="7" s="1"/>
  <c r="P32" i="7"/>
  <c r="Q32" i="7" s="1"/>
  <c r="P33" i="7"/>
  <c r="Q33" i="7" s="1"/>
  <c r="P34" i="7"/>
  <c r="S34" i="7" s="1"/>
  <c r="T34" i="7" s="1"/>
  <c r="U34" i="7" s="1"/>
  <c r="P35" i="7"/>
  <c r="S35" i="7" s="1"/>
  <c r="T35" i="7" s="1"/>
  <c r="U35" i="7" s="1"/>
  <c r="P36" i="7"/>
  <c r="S36" i="7" s="1"/>
  <c r="T36" i="7" s="1"/>
  <c r="U36" i="7" s="1"/>
  <c r="P37" i="7"/>
  <c r="S37" i="7" s="1"/>
  <c r="T37" i="7" s="1"/>
  <c r="U37" i="7" s="1"/>
  <c r="P38" i="7"/>
  <c r="S38" i="7" s="1"/>
  <c r="T38" i="7" s="1"/>
  <c r="U38" i="7" s="1"/>
  <c r="P39" i="7"/>
  <c r="S39" i="7" s="1"/>
  <c r="T39" i="7" s="1"/>
  <c r="U39" i="7" s="1"/>
  <c r="P40" i="7"/>
  <c r="S40" i="7" s="1"/>
  <c r="T40" i="7" s="1"/>
  <c r="U40" i="7" s="1"/>
  <c r="P41" i="7"/>
  <c r="S41" i="7" s="1"/>
  <c r="T41" i="7" s="1"/>
  <c r="U41" i="7" s="1"/>
  <c r="P42" i="7"/>
  <c r="Q42" i="7" s="1"/>
  <c r="P43" i="7"/>
  <c r="S43" i="7" s="1"/>
  <c r="T43" i="7" s="1"/>
  <c r="U43" i="7" s="1"/>
  <c r="P44" i="7"/>
  <c r="S44" i="7" s="1"/>
  <c r="T44" i="7" s="1"/>
  <c r="U44" i="7" s="1"/>
  <c r="P45" i="7"/>
  <c r="S45" i="7" s="1"/>
  <c r="T45" i="7" s="1"/>
  <c r="U45" i="7" s="1"/>
  <c r="P46" i="7"/>
  <c r="S46" i="7" s="1"/>
  <c r="T46" i="7" s="1"/>
  <c r="U46" i="7" s="1"/>
  <c r="P47" i="7"/>
  <c r="S47" i="7" s="1"/>
  <c r="T47" i="7" s="1"/>
  <c r="U47" i="7" s="1"/>
  <c r="P48" i="7"/>
  <c r="Q48" i="7" s="1"/>
  <c r="P49" i="7"/>
  <c r="Q49" i="7" s="1"/>
  <c r="P50" i="7"/>
  <c r="Q50" i="7" s="1"/>
  <c r="P51" i="7"/>
  <c r="S51" i="7" s="1"/>
  <c r="T51" i="7" s="1"/>
  <c r="U51" i="7" s="1"/>
  <c r="P52" i="7"/>
  <c r="S52" i="7" s="1"/>
  <c r="T52" i="7" s="1"/>
  <c r="U52" i="7" s="1"/>
  <c r="P53" i="7"/>
  <c r="S53" i="7" s="1"/>
  <c r="T53" i="7" s="1"/>
  <c r="U53" i="7" s="1"/>
  <c r="P54" i="7"/>
  <c r="Q54" i="7" s="1"/>
  <c r="P55" i="7"/>
  <c r="Q55" i="7" s="1"/>
  <c r="P56" i="7"/>
  <c r="Q56" i="7" s="1"/>
  <c r="P57" i="7"/>
  <c r="Q57" i="7" s="1"/>
  <c r="P58" i="7"/>
  <c r="S58" i="7" s="1"/>
  <c r="T58" i="7" s="1"/>
  <c r="U58" i="7" s="1"/>
  <c r="P59" i="7"/>
  <c r="S59" i="7" s="1"/>
  <c r="T59" i="7" s="1"/>
  <c r="U59" i="7" s="1"/>
  <c r="P60" i="7"/>
  <c r="Q60" i="7" s="1"/>
  <c r="P61" i="7"/>
  <c r="Q61" i="7" s="1"/>
  <c r="P62" i="7"/>
  <c r="S62" i="7" s="1"/>
  <c r="T62" i="7" s="1"/>
  <c r="U62" i="7" s="1"/>
  <c r="P63" i="7"/>
  <c r="S63" i="7" s="1"/>
  <c r="T63" i="7" s="1"/>
  <c r="U63" i="7" s="1"/>
  <c r="P64" i="7"/>
  <c r="S64" i="7" s="1"/>
  <c r="T64" i="7" s="1"/>
  <c r="U64" i="7" s="1"/>
  <c r="P65" i="7"/>
  <c r="S65" i="7" s="1"/>
  <c r="T65" i="7" s="1"/>
  <c r="U65" i="7" s="1"/>
  <c r="P66" i="7"/>
  <c r="S66" i="7" s="1"/>
  <c r="T66" i="7" s="1"/>
  <c r="U66" i="7" s="1"/>
  <c r="P67" i="7"/>
  <c r="S67" i="7" s="1"/>
  <c r="T67" i="7" s="1"/>
  <c r="U67" i="7" s="1"/>
  <c r="P68" i="7"/>
  <c r="S68" i="7" s="1"/>
  <c r="T68" i="7" s="1"/>
  <c r="U68" i="7" s="1"/>
  <c r="P69" i="7"/>
  <c r="S69" i="7" s="1"/>
  <c r="T69" i="7" s="1"/>
  <c r="U69" i="7" s="1"/>
  <c r="P70" i="7"/>
  <c r="S70" i="7" s="1"/>
  <c r="T70" i="7" s="1"/>
  <c r="U70" i="7" s="1"/>
  <c r="P71" i="7"/>
  <c r="S71" i="7" s="1"/>
  <c r="T71" i="7" s="1"/>
  <c r="U71" i="7" s="1"/>
  <c r="P72" i="7"/>
  <c r="Q72" i="7" s="1"/>
  <c r="P73" i="7"/>
  <c r="S73" i="7" s="1"/>
  <c r="T73" i="7" s="1"/>
  <c r="U73" i="7" s="1"/>
  <c r="P74" i="7"/>
  <c r="S74" i="7" s="1"/>
  <c r="T74" i="7" s="1"/>
  <c r="U74" i="7" s="1"/>
  <c r="P75" i="7"/>
  <c r="S75" i="7" s="1"/>
  <c r="T75" i="7" s="1"/>
  <c r="U75" i="7" s="1"/>
  <c r="P76" i="7"/>
  <c r="S76" i="7" s="1"/>
  <c r="T76" i="7" s="1"/>
  <c r="U76" i="7" s="1"/>
  <c r="P77" i="7"/>
  <c r="S77" i="7" s="1"/>
  <c r="T77" i="7" s="1"/>
  <c r="U77" i="7" s="1"/>
  <c r="P78" i="7"/>
  <c r="Q78" i="7" s="1"/>
  <c r="P79" i="7"/>
  <c r="Q79" i="7" s="1"/>
  <c r="P80" i="7"/>
  <c r="S80" i="7" s="1"/>
  <c r="T80" i="7" s="1"/>
  <c r="U80" i="7" s="1"/>
  <c r="P81" i="7"/>
  <c r="S81" i="7" s="1"/>
  <c r="T81" i="7" s="1"/>
  <c r="U81" i="7" s="1"/>
  <c r="P82" i="7"/>
  <c r="S82" i="7" s="1"/>
  <c r="T82" i="7" s="1"/>
  <c r="U82" i="7" s="1"/>
  <c r="P83" i="7"/>
  <c r="S83" i="7" s="1"/>
  <c r="T83" i="7" s="1"/>
  <c r="U83" i="7" s="1"/>
  <c r="P84" i="7"/>
  <c r="Q84" i="7" s="1"/>
  <c r="P85" i="7"/>
  <c r="Q85" i="7" s="1"/>
  <c r="P86" i="7"/>
  <c r="Q86" i="7" s="1"/>
  <c r="P87" i="7"/>
  <c r="S87" i="7" s="1"/>
  <c r="T87" i="7" s="1"/>
  <c r="U87" i="7" s="1"/>
  <c r="P88" i="7"/>
  <c r="S88" i="7" s="1"/>
  <c r="T88" i="7" s="1"/>
  <c r="U88" i="7" s="1"/>
  <c r="P89" i="7"/>
  <c r="S89" i="7" s="1"/>
  <c r="T89" i="7" s="1"/>
  <c r="U89" i="7" s="1"/>
  <c r="P90" i="7"/>
  <c r="Q90" i="7" s="1"/>
  <c r="P91" i="7"/>
  <c r="Q91" i="7" s="1"/>
  <c r="P92" i="7"/>
  <c r="Q92" i="7" s="1"/>
  <c r="P93" i="7"/>
  <c r="S93" i="7" s="1"/>
  <c r="T93" i="7" s="1"/>
  <c r="U93" i="7" s="1"/>
  <c r="P94" i="7"/>
  <c r="S94" i="7" s="1"/>
  <c r="T94" i="7" s="1"/>
  <c r="U94" i="7" s="1"/>
  <c r="P95" i="7"/>
  <c r="S95" i="7" s="1"/>
  <c r="T95" i="7" s="1"/>
  <c r="U95" i="7" s="1"/>
  <c r="P96" i="7"/>
  <c r="Q96" i="7" s="1"/>
  <c r="P97" i="7"/>
  <c r="Q97" i="7" s="1"/>
  <c r="P98" i="7"/>
  <c r="Q98" i="7" s="1"/>
  <c r="P99" i="7"/>
  <c r="Q99" i="7" s="1"/>
  <c r="P100" i="7"/>
  <c r="S100" i="7" s="1"/>
  <c r="T100" i="7" s="1"/>
  <c r="U100" i="7" s="1"/>
  <c r="P101" i="7"/>
  <c r="S101" i="7" s="1"/>
  <c r="T101" i="7" s="1"/>
  <c r="U101" i="7" s="1"/>
  <c r="P102" i="7"/>
  <c r="Q102" i="7" s="1"/>
  <c r="P103" i="7"/>
  <c r="Q103" i="7" s="1"/>
  <c r="P104" i="7"/>
  <c r="Q104" i="7" s="1"/>
  <c r="P105" i="7"/>
  <c r="Q105" i="7" s="1"/>
  <c r="P106" i="7"/>
  <c r="S106" i="7" s="1"/>
  <c r="T106" i="7" s="1"/>
  <c r="U106" i="7" s="1"/>
  <c r="P107" i="7"/>
  <c r="S107" i="7" s="1"/>
  <c r="T107" i="7" s="1"/>
  <c r="U107" i="7" s="1"/>
  <c r="P108" i="7"/>
  <c r="Q108" i="7" s="1"/>
  <c r="P109" i="7"/>
  <c r="Q109" i="7" s="1"/>
  <c r="P110" i="7"/>
  <c r="S110" i="7" s="1"/>
  <c r="T110" i="7" s="1"/>
  <c r="U110" i="7" s="1"/>
  <c r="P111" i="7"/>
  <c r="S111" i="7" s="1"/>
  <c r="T111" i="7" s="1"/>
  <c r="U111" i="7" s="1"/>
  <c r="P112" i="7"/>
  <c r="S112" i="7" s="1"/>
  <c r="T112" i="7" s="1"/>
  <c r="U112" i="7" s="1"/>
  <c r="P113" i="7"/>
  <c r="S113" i="7" s="1"/>
  <c r="T113" i="7" s="1"/>
  <c r="U113" i="7" s="1"/>
  <c r="P114" i="7"/>
  <c r="S114" i="7" s="1"/>
  <c r="T114" i="7" s="1"/>
  <c r="U114" i="7" s="1"/>
  <c r="P115" i="7"/>
  <c r="S115" i="7" s="1"/>
  <c r="T115" i="7" s="1"/>
  <c r="U115" i="7" s="1"/>
  <c r="P116" i="7"/>
  <c r="S116" i="7" s="1"/>
  <c r="T116" i="7" s="1"/>
  <c r="U116" i="7" s="1"/>
  <c r="P117" i="7"/>
  <c r="S117" i="7" s="1"/>
  <c r="T117" i="7" s="1"/>
  <c r="U117" i="7" s="1"/>
  <c r="P118" i="7"/>
  <c r="S118" i="7" s="1"/>
  <c r="T118" i="7" s="1"/>
  <c r="U118" i="7" s="1"/>
  <c r="P119" i="7"/>
  <c r="S119" i="7" s="1"/>
  <c r="T119" i="7" s="1"/>
  <c r="U119" i="7" s="1"/>
  <c r="P120" i="7"/>
  <c r="Q120" i="7" s="1"/>
  <c r="P121" i="7"/>
  <c r="S121" i="7" s="1"/>
  <c r="T121" i="7" s="1"/>
  <c r="U121" i="7" s="1"/>
  <c r="P122" i="7"/>
  <c r="S122" i="7" s="1"/>
  <c r="T122" i="7" s="1"/>
  <c r="U122" i="7" s="1"/>
  <c r="P123" i="7"/>
  <c r="S123" i="7" s="1"/>
  <c r="T123" i="7" s="1"/>
  <c r="U123" i="7" s="1"/>
  <c r="P124" i="7"/>
  <c r="S124" i="7" s="1"/>
  <c r="T124" i="7" s="1"/>
  <c r="U124" i="7" s="1"/>
  <c r="P125" i="7"/>
  <c r="S125" i="7" s="1"/>
  <c r="T125" i="7" s="1"/>
  <c r="U125" i="7" s="1"/>
  <c r="P126" i="7"/>
  <c r="Q126" i="7" s="1"/>
  <c r="P127" i="7"/>
  <c r="Q127" i="7" s="1"/>
  <c r="P128" i="7"/>
  <c r="S128" i="7" s="1"/>
  <c r="T128" i="7" s="1"/>
  <c r="U128" i="7" s="1"/>
  <c r="P129" i="7"/>
  <c r="S129" i="7" s="1"/>
  <c r="T129" i="7" s="1"/>
  <c r="U129" i="7" s="1"/>
  <c r="P130" i="7"/>
  <c r="S130" i="7" s="1"/>
  <c r="T130" i="7" s="1"/>
  <c r="U130" i="7" s="1"/>
  <c r="P131" i="7"/>
  <c r="S131" i="7" s="1"/>
  <c r="T131" i="7" s="1"/>
  <c r="U131" i="7" s="1"/>
  <c r="P132" i="7"/>
  <c r="Q132" i="7" s="1"/>
  <c r="P133" i="7"/>
  <c r="Q133" i="7" s="1"/>
  <c r="P134" i="7"/>
  <c r="Q134" i="7" s="1"/>
  <c r="P135" i="7"/>
  <c r="S135" i="7" s="1"/>
  <c r="T135" i="7" s="1"/>
  <c r="U135" i="7" s="1"/>
  <c r="P136" i="7"/>
  <c r="S136" i="7" s="1"/>
  <c r="T136" i="7" s="1"/>
  <c r="U136" i="7" s="1"/>
  <c r="P137" i="7"/>
  <c r="S137" i="7" s="1"/>
  <c r="T137" i="7" s="1"/>
  <c r="U137" i="7" s="1"/>
  <c r="P138" i="7"/>
  <c r="Q138" i="7" s="1"/>
  <c r="P139" i="7"/>
  <c r="S139" i="7" s="1"/>
  <c r="T139" i="7" s="1"/>
  <c r="U139" i="7" s="1"/>
  <c r="P140" i="7"/>
  <c r="S140" i="7" s="1"/>
  <c r="T140" i="7" s="1"/>
  <c r="U140" i="7" s="1"/>
  <c r="P141" i="7"/>
  <c r="S141" i="7" s="1"/>
  <c r="T141" i="7" s="1"/>
  <c r="U141" i="7" s="1"/>
  <c r="P142" i="7"/>
  <c r="S142" i="7" s="1"/>
  <c r="T142" i="7" s="1"/>
  <c r="U142" i="7" s="1"/>
  <c r="P143" i="7"/>
  <c r="S143" i="7" s="1"/>
  <c r="T143" i="7" s="1"/>
  <c r="U143" i="7" s="1"/>
  <c r="P144" i="7"/>
  <c r="Q144" i="7" s="1"/>
  <c r="P145" i="7"/>
  <c r="Q145" i="7" s="1"/>
  <c r="P146" i="7"/>
  <c r="Q146" i="7" s="1"/>
  <c r="P147" i="7"/>
  <c r="Q147" i="7" s="1"/>
  <c r="P148" i="7"/>
  <c r="S148" i="7" s="1"/>
  <c r="T148" i="7" s="1"/>
  <c r="U148" i="7" s="1"/>
  <c r="P149" i="7"/>
  <c r="S149" i="7" s="1"/>
  <c r="T149" i="7" s="1"/>
  <c r="U149" i="7" s="1"/>
  <c r="P150" i="7"/>
  <c r="Q150" i="7" s="1"/>
  <c r="P151" i="7"/>
  <c r="Q151" i="7" s="1"/>
  <c r="P152" i="7"/>
  <c r="S152" i="7" s="1"/>
  <c r="T152" i="7" s="1"/>
  <c r="U152" i="7" s="1"/>
  <c r="P153" i="7"/>
  <c r="S153" i="7" s="1"/>
  <c r="T153" i="7" s="1"/>
  <c r="U153" i="7" s="1"/>
  <c r="P154" i="7"/>
  <c r="S154" i="7" s="1"/>
  <c r="T154" i="7" s="1"/>
  <c r="U154" i="7" s="1"/>
  <c r="P155" i="7"/>
  <c r="S155" i="7" s="1"/>
  <c r="T155" i="7" s="1"/>
  <c r="U155" i="7" s="1"/>
  <c r="P156" i="7"/>
  <c r="Q156" i="7" s="1"/>
  <c r="P157" i="7"/>
  <c r="S157" i="7" s="1"/>
  <c r="T157" i="7" s="1"/>
  <c r="U157" i="7" s="1"/>
  <c r="P158" i="7"/>
  <c r="Q158" i="7" s="1"/>
  <c r="P159" i="7"/>
  <c r="Q159" i="7" s="1"/>
  <c r="P160" i="7"/>
  <c r="Q160" i="7" s="1"/>
  <c r="P161" i="7"/>
  <c r="Q161" i="7" s="1"/>
  <c r="P162" i="7"/>
  <c r="Q162" i="7" s="1"/>
  <c r="P163" i="7"/>
  <c r="S163" i="7" s="1"/>
  <c r="T163" i="7" s="1"/>
  <c r="U163" i="7" s="1"/>
  <c r="P164" i="7"/>
  <c r="Q164" i="7" s="1"/>
  <c r="P165" i="7"/>
  <c r="S165" i="7" s="1"/>
  <c r="T165" i="7" s="1"/>
  <c r="U165" i="7" s="1"/>
  <c r="P166" i="7"/>
  <c r="S166" i="7" s="1"/>
  <c r="T166" i="7" s="1"/>
  <c r="U166" i="7" s="1"/>
  <c r="P167" i="7"/>
  <c r="S167" i="7" s="1"/>
  <c r="T167" i="7" s="1"/>
  <c r="U167" i="7" s="1"/>
  <c r="P168" i="7"/>
  <c r="Q168" i="7" s="1"/>
  <c r="P169" i="7"/>
  <c r="S169" i="7" s="1"/>
  <c r="T169" i="7" s="1"/>
  <c r="U169" i="7" s="1"/>
  <c r="P170" i="7"/>
  <c r="S170" i="7" s="1"/>
  <c r="T170" i="7" s="1"/>
  <c r="U170" i="7" s="1"/>
  <c r="P171" i="7"/>
  <c r="Q171" i="7" s="1"/>
  <c r="P172" i="7"/>
  <c r="Q172" i="7" s="1"/>
  <c r="P173" i="7"/>
  <c r="Q173" i="7" s="1"/>
  <c r="P174" i="7"/>
  <c r="Q174" i="7" s="1"/>
  <c r="P175" i="7"/>
  <c r="Q175" i="7" s="1"/>
  <c r="P176" i="7"/>
  <c r="S176" i="7" s="1"/>
  <c r="T176" i="7" s="1"/>
  <c r="U176" i="7" s="1"/>
  <c r="P177" i="7"/>
  <c r="Q177" i="7" s="1"/>
  <c r="P178" i="7"/>
  <c r="S178" i="7" s="1"/>
  <c r="T178" i="7" s="1"/>
  <c r="U178" i="7" s="1"/>
  <c r="P179" i="7"/>
  <c r="S179" i="7" s="1"/>
  <c r="T179" i="7" s="1"/>
  <c r="U179" i="7" s="1"/>
  <c r="P180" i="7"/>
  <c r="Q180" i="7" s="1"/>
  <c r="P181" i="7"/>
  <c r="Q181" i="7" s="1"/>
  <c r="P182" i="7"/>
  <c r="S182" i="7" s="1"/>
  <c r="T182" i="7" s="1"/>
  <c r="U182" i="7" s="1"/>
  <c r="P183" i="7"/>
  <c r="S183" i="7" s="1"/>
  <c r="T183" i="7" s="1"/>
  <c r="U183" i="7" s="1"/>
  <c r="P184" i="7"/>
  <c r="Q184" i="7" s="1"/>
  <c r="P185" i="7"/>
  <c r="Q185" i="7" s="1"/>
  <c r="P186" i="7"/>
  <c r="Q186" i="7" s="1"/>
  <c r="P187" i="7"/>
  <c r="S187" i="7" s="1"/>
  <c r="T187" i="7" s="1"/>
  <c r="U187" i="7" s="1"/>
  <c r="P188" i="7"/>
  <c r="S188" i="7" s="1"/>
  <c r="T188" i="7" s="1"/>
  <c r="U188" i="7" s="1"/>
  <c r="P189" i="7"/>
  <c r="S189" i="7" s="1"/>
  <c r="T189" i="7" s="1"/>
  <c r="U189" i="7" s="1"/>
  <c r="P190" i="7"/>
  <c r="Q190" i="7" s="1"/>
  <c r="P191" i="7"/>
  <c r="S191" i="7" s="1"/>
  <c r="T191" i="7" s="1"/>
  <c r="U191" i="7" s="1"/>
  <c r="P192" i="7"/>
  <c r="Q192" i="7" s="1"/>
  <c r="P193" i="7"/>
  <c r="Q193" i="7" s="1"/>
  <c r="P194" i="7"/>
  <c r="Q194" i="7" s="1"/>
  <c r="P195" i="7"/>
  <c r="S195" i="7" s="1"/>
  <c r="T195" i="7" s="1"/>
  <c r="U195" i="7" s="1"/>
  <c r="P196" i="7"/>
  <c r="S196" i="7" s="1"/>
  <c r="T196" i="7" s="1"/>
  <c r="U196" i="7" s="1"/>
  <c r="P197" i="7"/>
  <c r="Q197" i="7" s="1"/>
  <c r="P198" i="7"/>
  <c r="Q198" i="7" s="1"/>
  <c r="P199" i="7"/>
  <c r="S199" i="7" s="1"/>
  <c r="T199" i="7" s="1"/>
  <c r="U199" i="7" s="1"/>
  <c r="P200" i="7"/>
  <c r="S200" i="7" s="1"/>
  <c r="T200" i="7" s="1"/>
  <c r="U200" i="7" s="1"/>
  <c r="P201" i="7"/>
  <c r="S201" i="7" s="1"/>
  <c r="T201" i="7" s="1"/>
  <c r="U201" i="7" s="1"/>
  <c r="P202" i="7"/>
  <c r="S202" i="7" s="1"/>
  <c r="T202" i="7" s="1"/>
  <c r="U202" i="7" s="1"/>
  <c r="P203" i="7"/>
  <c r="S203" i="7" s="1"/>
  <c r="T203" i="7" s="1"/>
  <c r="U203" i="7" s="1"/>
  <c r="P204" i="7"/>
  <c r="Q204" i="7" s="1"/>
  <c r="P205" i="7"/>
  <c r="Q205" i="7" s="1"/>
  <c r="P206" i="7"/>
  <c r="S206" i="7" s="1"/>
  <c r="T206" i="7" s="1"/>
  <c r="U206" i="7" s="1"/>
  <c r="P207" i="7"/>
  <c r="S207" i="7" s="1"/>
  <c r="T207" i="7" s="1"/>
  <c r="U207" i="7" s="1"/>
  <c r="P10" i="8"/>
  <c r="Q10" i="8" s="1"/>
  <c r="P11" i="8"/>
  <c r="Q11" i="8" s="1"/>
  <c r="P12" i="8"/>
  <c r="Q12" i="8" s="1"/>
  <c r="P13" i="8"/>
  <c r="Q13" i="8" s="1"/>
  <c r="P14" i="8"/>
  <c r="Q14" i="8" s="1"/>
  <c r="P15" i="8"/>
  <c r="S15" i="8" s="1"/>
  <c r="T15" i="8" s="1"/>
  <c r="U15" i="8" s="1"/>
  <c r="P16" i="8"/>
  <c r="Q16" i="8" s="1"/>
  <c r="P17" i="8"/>
  <c r="Q17" i="8" s="1"/>
  <c r="P18" i="8"/>
  <c r="Q18" i="8" s="1"/>
  <c r="P19" i="8"/>
  <c r="Q19" i="8" s="1"/>
  <c r="P20" i="8"/>
  <c r="Q20" i="8" s="1"/>
  <c r="P21" i="8"/>
  <c r="S21" i="8" s="1"/>
  <c r="T21" i="8" s="1"/>
  <c r="U21" i="8" s="1"/>
  <c r="P22" i="8"/>
  <c r="Q22" i="8" s="1"/>
  <c r="P23" i="8"/>
  <c r="Q23" i="8" s="1"/>
  <c r="P24" i="8"/>
  <c r="Q24" i="8" s="1"/>
  <c r="P25" i="8"/>
  <c r="Q25" i="8" s="1"/>
  <c r="P26" i="8"/>
  <c r="Q26" i="8" s="1"/>
  <c r="P27" i="8"/>
  <c r="S27" i="8" s="1"/>
  <c r="T27" i="8" s="1"/>
  <c r="U27" i="8" s="1"/>
  <c r="P28" i="8"/>
  <c r="Q28" i="8" s="1"/>
  <c r="P29" i="8"/>
  <c r="Q29" i="8" s="1"/>
  <c r="P30" i="8"/>
  <c r="Q30" i="8" s="1"/>
  <c r="P31" i="8"/>
  <c r="Q31" i="8" s="1"/>
  <c r="P32" i="8"/>
  <c r="Q32" i="8" s="1"/>
  <c r="P33" i="8"/>
  <c r="S33" i="8" s="1"/>
  <c r="T33" i="8" s="1"/>
  <c r="U33" i="8" s="1"/>
  <c r="P34" i="8"/>
  <c r="Q34" i="8" s="1"/>
  <c r="P35" i="8"/>
  <c r="Q35" i="8" s="1"/>
  <c r="P36" i="8"/>
  <c r="Q36" i="8" s="1"/>
  <c r="P37" i="8"/>
  <c r="Q37" i="8" s="1"/>
  <c r="P38" i="8"/>
  <c r="Q38" i="8" s="1"/>
  <c r="P39" i="8"/>
  <c r="Q39" i="8" s="1"/>
  <c r="P40" i="8"/>
  <c r="Q40" i="8" s="1"/>
  <c r="P41" i="8"/>
  <c r="Q41" i="8" s="1"/>
  <c r="P42" i="8"/>
  <c r="Q42" i="8" s="1"/>
  <c r="P43" i="8"/>
  <c r="Q43" i="8" s="1"/>
  <c r="P44" i="8"/>
  <c r="Q44" i="8" s="1"/>
  <c r="P45" i="8"/>
  <c r="S45" i="8" s="1"/>
  <c r="T45" i="8" s="1"/>
  <c r="U45" i="8" s="1"/>
  <c r="P46" i="8"/>
  <c r="Q46" i="8" s="1"/>
  <c r="P47" i="8"/>
  <c r="Q47" i="8" s="1"/>
  <c r="P48" i="8"/>
  <c r="Q48" i="8" s="1"/>
  <c r="P49" i="8"/>
  <c r="Q49" i="8" s="1"/>
  <c r="P50" i="8"/>
  <c r="Q50" i="8" s="1"/>
  <c r="P51" i="8"/>
  <c r="Q51" i="8" s="1"/>
  <c r="P52" i="8"/>
  <c r="Q52" i="8" s="1"/>
  <c r="P53" i="8"/>
  <c r="Q53" i="8" s="1"/>
  <c r="P54" i="8"/>
  <c r="Q54" i="8" s="1"/>
  <c r="P55" i="8"/>
  <c r="Q55" i="8" s="1"/>
  <c r="P56" i="8"/>
  <c r="Q56" i="8" s="1"/>
  <c r="P57" i="8"/>
  <c r="S57" i="8" s="1"/>
  <c r="T57" i="8" s="1"/>
  <c r="U57" i="8" s="1"/>
  <c r="P58" i="8"/>
  <c r="Q58" i="8" s="1"/>
  <c r="P59" i="8"/>
  <c r="Q59" i="8" s="1"/>
  <c r="P60" i="8"/>
  <c r="Q60" i="8" s="1"/>
  <c r="P61" i="8"/>
  <c r="Q61" i="8" s="1"/>
  <c r="P62" i="8"/>
  <c r="Q62" i="8" s="1"/>
  <c r="P63" i="8"/>
  <c r="Q63" i="8" s="1"/>
  <c r="P64" i="8"/>
  <c r="Q64" i="8" s="1"/>
  <c r="P65" i="8"/>
  <c r="Q65" i="8" s="1"/>
  <c r="P66" i="8"/>
  <c r="S66" i="8" s="1"/>
  <c r="T66" i="8" s="1"/>
  <c r="U66" i="8" s="1"/>
  <c r="P67" i="8"/>
  <c r="Q67" i="8" s="1"/>
  <c r="P68" i="8"/>
  <c r="S68" i="8" s="1"/>
  <c r="T68" i="8" s="1"/>
  <c r="U68" i="8" s="1"/>
  <c r="P69" i="8"/>
  <c r="S69" i="8" s="1"/>
  <c r="T69" i="8" s="1"/>
  <c r="U69" i="8" s="1"/>
  <c r="P70" i="8"/>
  <c r="Q70" i="8" s="1"/>
  <c r="P71" i="8"/>
  <c r="Q71" i="8" s="1"/>
  <c r="P72" i="8"/>
  <c r="S72" i="8" s="1"/>
  <c r="T72" i="8" s="1"/>
  <c r="U72" i="8" s="1"/>
  <c r="P73" i="8"/>
  <c r="Q73" i="8" s="1"/>
  <c r="P74" i="8"/>
  <c r="S74" i="8" s="1"/>
  <c r="T74" i="8" s="1"/>
  <c r="U74" i="8" s="1"/>
  <c r="P75" i="8"/>
  <c r="Q75" i="8" s="1"/>
  <c r="P76" i="8"/>
  <c r="Q76" i="8" s="1"/>
  <c r="P77" i="8"/>
  <c r="Q77" i="8" s="1"/>
  <c r="P78" i="8"/>
  <c r="S78" i="8" s="1"/>
  <c r="T78" i="8" s="1"/>
  <c r="U78" i="8" s="1"/>
  <c r="P79" i="8"/>
  <c r="Q79" i="8" s="1"/>
  <c r="P80" i="8"/>
  <c r="S80" i="8" s="1"/>
  <c r="T80" i="8" s="1"/>
  <c r="U80" i="8" s="1"/>
  <c r="P81" i="8"/>
  <c r="S81" i="8" s="1"/>
  <c r="T81" i="8" s="1"/>
  <c r="U81" i="8" s="1"/>
  <c r="P82" i="8"/>
  <c r="Q82" i="8" s="1"/>
  <c r="P83" i="8"/>
  <c r="Q83" i="8" s="1"/>
  <c r="P84" i="8"/>
  <c r="Q84" i="8" s="1"/>
  <c r="P85" i="8"/>
  <c r="Q85" i="8" s="1"/>
  <c r="P86" i="8"/>
  <c r="S86" i="8" s="1"/>
  <c r="T86" i="8" s="1"/>
  <c r="U86" i="8" s="1"/>
  <c r="P87" i="8"/>
  <c r="Q87" i="8" s="1"/>
  <c r="P88" i="8"/>
  <c r="Q88" i="8" s="1"/>
  <c r="P89" i="8"/>
  <c r="Q89" i="8" s="1"/>
  <c r="P90" i="8"/>
  <c r="S90" i="8" s="1"/>
  <c r="T90" i="8" s="1"/>
  <c r="U90" i="8" s="1"/>
  <c r="P91" i="8"/>
  <c r="Q91" i="8" s="1"/>
  <c r="P92" i="8"/>
  <c r="S92" i="8" s="1"/>
  <c r="T92" i="8" s="1"/>
  <c r="U92" i="8" s="1"/>
  <c r="P93" i="8"/>
  <c r="S93" i="8" s="1"/>
  <c r="T93" i="8" s="1"/>
  <c r="U93" i="8" s="1"/>
  <c r="P94" i="8"/>
  <c r="Q94" i="8" s="1"/>
  <c r="P95" i="8"/>
  <c r="Q95" i="8" s="1"/>
  <c r="P96" i="8"/>
  <c r="S96" i="8" s="1"/>
  <c r="T96" i="8" s="1"/>
  <c r="U96" i="8" s="1"/>
  <c r="P97" i="8"/>
  <c r="Q97" i="8" s="1"/>
  <c r="P98" i="8"/>
  <c r="S98" i="8" s="1"/>
  <c r="T98" i="8" s="1"/>
  <c r="U98" i="8" s="1"/>
  <c r="P99" i="8"/>
  <c r="Q99" i="8" s="1"/>
  <c r="P100" i="8"/>
  <c r="Q100" i="8" s="1"/>
  <c r="P101" i="8"/>
  <c r="Q101" i="8" s="1"/>
  <c r="P102" i="8"/>
  <c r="S102" i="8" s="1"/>
  <c r="T102" i="8" s="1"/>
  <c r="U102" i="8" s="1"/>
  <c r="P103" i="8"/>
  <c r="Q103" i="8" s="1"/>
  <c r="P104" i="8"/>
  <c r="S104" i="8" s="1"/>
  <c r="T104" i="8" s="1"/>
  <c r="U104" i="8" s="1"/>
  <c r="P105" i="8"/>
  <c r="S105" i="8" s="1"/>
  <c r="T105" i="8" s="1"/>
  <c r="U105" i="8" s="1"/>
  <c r="P106" i="8"/>
  <c r="Q106" i="8" s="1"/>
  <c r="P107" i="8"/>
  <c r="Q107" i="8" s="1"/>
  <c r="P108" i="8"/>
  <c r="S108" i="8" s="1"/>
  <c r="T108" i="8" s="1"/>
  <c r="U108" i="8" s="1"/>
  <c r="P109" i="8"/>
  <c r="Q109" i="8" s="1"/>
  <c r="P110" i="8"/>
  <c r="S110" i="8" s="1"/>
  <c r="T110" i="8" s="1"/>
  <c r="U110" i="8" s="1"/>
  <c r="P111" i="8"/>
  <c r="Q111" i="8" s="1"/>
  <c r="P112" i="8"/>
  <c r="Q112" i="8" s="1"/>
  <c r="P113" i="8"/>
  <c r="Q113" i="8" s="1"/>
  <c r="P114" i="8"/>
  <c r="S114" i="8" s="1"/>
  <c r="T114" i="8" s="1"/>
  <c r="U114" i="8" s="1"/>
  <c r="P115" i="8"/>
  <c r="Q115" i="8" s="1"/>
  <c r="P116" i="8"/>
  <c r="S116" i="8" s="1"/>
  <c r="T116" i="8" s="1"/>
  <c r="U116" i="8" s="1"/>
  <c r="P117" i="8"/>
  <c r="S117" i="8" s="1"/>
  <c r="T117" i="8" s="1"/>
  <c r="U117" i="8" s="1"/>
  <c r="P118" i="8"/>
  <c r="Q118" i="8" s="1"/>
  <c r="P119" i="8"/>
  <c r="Q119" i="8" s="1"/>
  <c r="P120" i="8"/>
  <c r="S120" i="8" s="1"/>
  <c r="T120" i="8" s="1"/>
  <c r="U120" i="8" s="1"/>
  <c r="P121" i="8"/>
  <c r="Q121" i="8" s="1"/>
  <c r="P122" i="8"/>
  <c r="S122" i="8" s="1"/>
  <c r="T122" i="8" s="1"/>
  <c r="U122" i="8" s="1"/>
  <c r="P123" i="8"/>
  <c r="Q123" i="8" s="1"/>
  <c r="P124" i="8"/>
  <c r="Q124" i="8" s="1"/>
  <c r="P125" i="8"/>
  <c r="Q125" i="8" s="1"/>
  <c r="P126" i="8"/>
  <c r="S126" i="8" s="1"/>
  <c r="T126" i="8" s="1"/>
  <c r="U126" i="8" s="1"/>
  <c r="P127" i="8"/>
  <c r="Q127" i="8" s="1"/>
  <c r="P128" i="8"/>
  <c r="S128" i="8" s="1"/>
  <c r="T128" i="8" s="1"/>
  <c r="U128" i="8" s="1"/>
  <c r="P129" i="8"/>
  <c r="S129" i="8" s="1"/>
  <c r="T129" i="8" s="1"/>
  <c r="U129" i="8" s="1"/>
  <c r="P130" i="8"/>
  <c r="Q130" i="8" s="1"/>
  <c r="P131" i="8"/>
  <c r="Q131" i="8" s="1"/>
  <c r="P132" i="8"/>
  <c r="S132" i="8" s="1"/>
  <c r="T132" i="8" s="1"/>
  <c r="U132" i="8" s="1"/>
  <c r="P133" i="8"/>
  <c r="Q133" i="8" s="1"/>
  <c r="P134" i="8"/>
  <c r="S134" i="8" s="1"/>
  <c r="T134" i="8" s="1"/>
  <c r="U134" i="8" s="1"/>
  <c r="P135" i="8"/>
  <c r="Q135" i="8" s="1"/>
  <c r="P136" i="8"/>
  <c r="Q136" i="8" s="1"/>
  <c r="P137" i="8"/>
  <c r="Q137" i="8" s="1"/>
  <c r="P138" i="8"/>
  <c r="S138" i="8" s="1"/>
  <c r="T138" i="8" s="1"/>
  <c r="U138" i="8" s="1"/>
  <c r="P139" i="8"/>
  <c r="Q139" i="8" s="1"/>
  <c r="P140" i="8"/>
  <c r="S140" i="8" s="1"/>
  <c r="T140" i="8" s="1"/>
  <c r="U140" i="8" s="1"/>
  <c r="P141" i="8"/>
  <c r="S141" i="8" s="1"/>
  <c r="T141" i="8" s="1"/>
  <c r="U141" i="8" s="1"/>
  <c r="P142" i="8"/>
  <c r="Q142" i="8" s="1"/>
  <c r="P143" i="8"/>
  <c r="Q143" i="8" s="1"/>
  <c r="P144" i="8"/>
  <c r="S144" i="8" s="1"/>
  <c r="T144" i="8" s="1"/>
  <c r="U144" i="8" s="1"/>
  <c r="P145" i="8"/>
  <c r="Q145" i="8" s="1"/>
  <c r="P146" i="8"/>
  <c r="S146" i="8" s="1"/>
  <c r="T146" i="8" s="1"/>
  <c r="U146" i="8" s="1"/>
  <c r="P147" i="8"/>
  <c r="Q147" i="8" s="1"/>
  <c r="P148" i="8"/>
  <c r="Q148" i="8" s="1"/>
  <c r="P149" i="8"/>
  <c r="Q149" i="8" s="1"/>
  <c r="P150" i="8"/>
  <c r="S150" i="8" s="1"/>
  <c r="T150" i="8" s="1"/>
  <c r="U150" i="8" s="1"/>
  <c r="P151" i="8"/>
  <c r="Q151" i="8" s="1"/>
  <c r="P152" i="8"/>
  <c r="S152" i="8" s="1"/>
  <c r="T152" i="8" s="1"/>
  <c r="U152" i="8" s="1"/>
  <c r="P153" i="8"/>
  <c r="S153" i="8" s="1"/>
  <c r="T153" i="8" s="1"/>
  <c r="U153" i="8" s="1"/>
  <c r="P154" i="8"/>
  <c r="Q154" i="8" s="1"/>
  <c r="P155" i="8"/>
  <c r="Q155" i="8" s="1"/>
  <c r="P156" i="8"/>
  <c r="S156" i="8" s="1"/>
  <c r="T156" i="8" s="1"/>
  <c r="U156" i="8" s="1"/>
  <c r="P157" i="8"/>
  <c r="Q157" i="8" s="1"/>
  <c r="P158" i="8"/>
  <c r="S158" i="8" s="1"/>
  <c r="T158" i="8" s="1"/>
  <c r="U158" i="8" s="1"/>
  <c r="P159" i="8"/>
  <c r="Q159" i="8" s="1"/>
  <c r="P160" i="8"/>
  <c r="Q160" i="8" s="1"/>
  <c r="P161" i="8"/>
  <c r="Q161" i="8" s="1"/>
  <c r="P162" i="8"/>
  <c r="S162" i="8" s="1"/>
  <c r="T162" i="8" s="1"/>
  <c r="U162" i="8" s="1"/>
  <c r="P163" i="8"/>
  <c r="Q163" i="8" s="1"/>
  <c r="P164" i="8"/>
  <c r="S164" i="8" s="1"/>
  <c r="T164" i="8" s="1"/>
  <c r="U164" i="8" s="1"/>
  <c r="P165" i="8"/>
  <c r="S165" i="8" s="1"/>
  <c r="T165" i="8" s="1"/>
  <c r="U165" i="8" s="1"/>
  <c r="P166" i="8"/>
  <c r="Q166" i="8" s="1"/>
  <c r="P167" i="8"/>
  <c r="Q167" i="8" s="1"/>
  <c r="P168" i="8"/>
  <c r="S168" i="8" s="1"/>
  <c r="T168" i="8" s="1"/>
  <c r="U168" i="8" s="1"/>
  <c r="P169" i="8"/>
  <c r="Q169" i="8" s="1"/>
  <c r="P170" i="8"/>
  <c r="S170" i="8" s="1"/>
  <c r="T170" i="8" s="1"/>
  <c r="U170" i="8" s="1"/>
  <c r="P171" i="8"/>
  <c r="Q171" i="8" s="1"/>
  <c r="P172" i="8"/>
  <c r="Q172" i="8" s="1"/>
  <c r="P173" i="8"/>
  <c r="Q173" i="8" s="1"/>
  <c r="P174" i="8"/>
  <c r="S174" i="8" s="1"/>
  <c r="T174" i="8" s="1"/>
  <c r="U174" i="8" s="1"/>
  <c r="P175" i="8"/>
  <c r="Q175" i="8" s="1"/>
  <c r="P176" i="8"/>
  <c r="S176" i="8" s="1"/>
  <c r="T176" i="8" s="1"/>
  <c r="U176" i="8" s="1"/>
  <c r="P177" i="8"/>
  <c r="S177" i="8" s="1"/>
  <c r="T177" i="8" s="1"/>
  <c r="U177" i="8" s="1"/>
  <c r="P178" i="8"/>
  <c r="Q178" i="8" s="1"/>
  <c r="P179" i="8"/>
  <c r="Q179" i="8" s="1"/>
  <c r="P180" i="8"/>
  <c r="S180" i="8" s="1"/>
  <c r="T180" i="8" s="1"/>
  <c r="U180" i="8" s="1"/>
  <c r="P181" i="8"/>
  <c r="Q181" i="8" s="1"/>
  <c r="P182" i="8"/>
  <c r="S182" i="8" s="1"/>
  <c r="T182" i="8" s="1"/>
  <c r="U182" i="8" s="1"/>
  <c r="P183" i="8"/>
  <c r="Q183" i="8" s="1"/>
  <c r="P184" i="8"/>
  <c r="Q184" i="8" s="1"/>
  <c r="P185" i="8"/>
  <c r="Q185" i="8" s="1"/>
  <c r="P186" i="8"/>
  <c r="S186" i="8" s="1"/>
  <c r="T186" i="8" s="1"/>
  <c r="U186" i="8" s="1"/>
  <c r="P187" i="8"/>
  <c r="Q187" i="8" s="1"/>
  <c r="P188" i="8"/>
  <c r="S188" i="8" s="1"/>
  <c r="T188" i="8" s="1"/>
  <c r="U188" i="8" s="1"/>
  <c r="P189" i="8"/>
  <c r="S189" i="8" s="1"/>
  <c r="T189" i="8" s="1"/>
  <c r="U189" i="8" s="1"/>
  <c r="P190" i="8"/>
  <c r="Q190" i="8" s="1"/>
  <c r="P191" i="8"/>
  <c r="Q191" i="8" s="1"/>
  <c r="P192" i="8"/>
  <c r="S192" i="8" s="1"/>
  <c r="T192" i="8" s="1"/>
  <c r="U192" i="8" s="1"/>
  <c r="P193" i="8"/>
  <c r="Q193" i="8" s="1"/>
  <c r="P194" i="8"/>
  <c r="S194" i="8" s="1"/>
  <c r="T194" i="8" s="1"/>
  <c r="U194" i="8" s="1"/>
  <c r="P195" i="8"/>
  <c r="Q195" i="8" s="1"/>
  <c r="P196" i="8"/>
  <c r="Q196" i="8" s="1"/>
  <c r="P197" i="8"/>
  <c r="Q197" i="8" s="1"/>
  <c r="P198" i="8"/>
  <c r="S198" i="8" s="1"/>
  <c r="T198" i="8" s="1"/>
  <c r="U198" i="8" s="1"/>
  <c r="P199" i="8"/>
  <c r="Q199" i="8" s="1"/>
  <c r="P200" i="8"/>
  <c r="S200" i="8" s="1"/>
  <c r="T200" i="8" s="1"/>
  <c r="U200" i="8" s="1"/>
  <c r="P201" i="8"/>
  <c r="S201" i="8" s="1"/>
  <c r="T201" i="8" s="1"/>
  <c r="U201" i="8" s="1"/>
  <c r="P202" i="8"/>
  <c r="Q202" i="8" s="1"/>
  <c r="P203" i="8"/>
  <c r="Q203" i="8" s="1"/>
  <c r="P204" i="8"/>
  <c r="S204" i="8" s="1"/>
  <c r="T204" i="8" s="1"/>
  <c r="U204" i="8" s="1"/>
  <c r="P205" i="8"/>
  <c r="S205" i="8" s="1"/>
  <c r="T205" i="8" s="1"/>
  <c r="U205" i="8" s="1"/>
  <c r="P206" i="8"/>
  <c r="S206" i="8" s="1"/>
  <c r="T206" i="8" s="1"/>
  <c r="U206" i="8" s="1"/>
  <c r="P207" i="8"/>
  <c r="Q207" i="8" s="1"/>
  <c r="P208" i="8"/>
  <c r="Q208" i="8" s="1"/>
  <c r="P209" i="8"/>
  <c r="S209" i="8" s="1"/>
  <c r="T209" i="8" s="1"/>
  <c r="U209" i="8" s="1"/>
  <c r="P210" i="8"/>
  <c r="S210" i="8" s="1"/>
  <c r="T210" i="8" s="1"/>
  <c r="U210" i="8" s="1"/>
  <c r="P211" i="8"/>
  <c r="Q211" i="8" s="1"/>
  <c r="P212" i="8"/>
  <c r="S212" i="8" s="1"/>
  <c r="T212" i="8" s="1"/>
  <c r="U212" i="8" s="1"/>
  <c r="P213" i="8"/>
  <c r="S213" i="8" s="1"/>
  <c r="T213" i="8" s="1"/>
  <c r="U213" i="8" s="1"/>
  <c r="Q228" i="7" l="1"/>
  <c r="Q227" i="7"/>
  <c r="Q226" i="7"/>
  <c r="Q225" i="7"/>
  <c r="Q224" i="7"/>
  <c r="S222" i="7"/>
  <c r="T222" i="7" s="1"/>
  <c r="U222" i="7" s="1"/>
  <c r="Q223" i="7"/>
  <c r="Q221" i="7"/>
  <c r="Q220" i="7"/>
  <c r="S219" i="7"/>
  <c r="T219" i="7" s="1"/>
  <c r="U219" i="7" s="1"/>
  <c r="Q218" i="7"/>
  <c r="Q217" i="7"/>
  <c r="Q216" i="7"/>
  <c r="Q215" i="7"/>
  <c r="Q214" i="7"/>
  <c r="S213" i="7"/>
  <c r="T213" i="7" s="1"/>
  <c r="U213" i="7" s="1"/>
  <c r="Q211" i="7"/>
  <c r="Q212" i="7"/>
  <c r="Q210" i="7"/>
  <c r="Q209" i="7"/>
  <c r="Q208" i="7"/>
  <c r="Q63" i="4"/>
  <c r="S59" i="4"/>
  <c r="T59" i="4" s="1"/>
  <c r="U59" i="4" s="1"/>
  <c r="Q64" i="4"/>
  <c r="S58" i="4"/>
  <c r="T58" i="4" s="1"/>
  <c r="U58" i="4" s="1"/>
  <c r="Q65" i="4"/>
  <c r="S60" i="4"/>
  <c r="T60" i="4" s="1"/>
  <c r="U60" i="4" s="1"/>
  <c r="S70" i="4"/>
  <c r="T70" i="4" s="1"/>
  <c r="U70" i="4" s="1"/>
  <c r="S71" i="4"/>
  <c r="T71" i="4" s="1"/>
  <c r="U71" i="4" s="1"/>
  <c r="S62" i="4"/>
  <c r="T62" i="4" s="1"/>
  <c r="U62" i="4" s="1"/>
  <c r="Q67" i="4"/>
  <c r="Q68" i="4"/>
  <c r="Q61" i="4"/>
  <c r="Q66" i="4"/>
  <c r="Q69" i="4"/>
  <c r="S114" i="5"/>
  <c r="T114" i="5" s="1"/>
  <c r="U114" i="5" s="1"/>
  <c r="Q109" i="5"/>
  <c r="S110" i="5"/>
  <c r="T110" i="5" s="1"/>
  <c r="U110" i="5" s="1"/>
  <c r="S106" i="5"/>
  <c r="T106" i="5" s="1"/>
  <c r="U106" i="5" s="1"/>
  <c r="S107" i="5"/>
  <c r="T107" i="5" s="1"/>
  <c r="U107" i="5" s="1"/>
  <c r="Q111" i="5"/>
  <c r="Q112" i="5"/>
  <c r="Q103" i="5"/>
  <c r="Q115" i="5"/>
  <c r="Q105" i="5"/>
  <c r="Q108" i="5"/>
  <c r="Q113" i="5"/>
  <c r="Q104" i="5"/>
  <c r="Q116" i="5"/>
  <c r="Q98" i="5"/>
  <c r="Q95" i="5"/>
  <c r="Q92" i="5"/>
  <c r="S89" i="5"/>
  <c r="T89" i="5" s="1"/>
  <c r="U89" i="5" s="1"/>
  <c r="Q97" i="5"/>
  <c r="Q94" i="5"/>
  <c r="Q100" i="5"/>
  <c r="Q117" i="5"/>
  <c r="S91" i="5"/>
  <c r="T91" i="5" s="1"/>
  <c r="U91" i="5" s="1"/>
  <c r="Q96" i="5"/>
  <c r="Q101" i="5"/>
  <c r="Q99" i="5"/>
  <c r="Q90" i="5"/>
  <c r="Q102" i="5"/>
  <c r="S93" i="5"/>
  <c r="T93" i="5" s="1"/>
  <c r="U93" i="5" s="1"/>
  <c r="S176" i="3"/>
  <c r="T176" i="3" s="1"/>
  <c r="U176" i="3" s="1"/>
  <c r="Q178" i="3"/>
  <c r="S182" i="3"/>
  <c r="T182" i="3" s="1"/>
  <c r="U182" i="3" s="1"/>
  <c r="S183" i="3"/>
  <c r="T183" i="3" s="1"/>
  <c r="U183" i="3" s="1"/>
  <c r="S177" i="3"/>
  <c r="T177" i="3" s="1"/>
  <c r="U177" i="3" s="1"/>
  <c r="Q179" i="3"/>
  <c r="Q180" i="3"/>
  <c r="Q181" i="3"/>
  <c r="S97" i="3"/>
  <c r="T97" i="3" s="1"/>
  <c r="U97" i="3" s="1"/>
  <c r="Q90" i="3"/>
  <c r="Q100" i="3"/>
  <c r="S84" i="3"/>
  <c r="T84" i="3" s="1"/>
  <c r="U84" i="3" s="1"/>
  <c r="S94" i="3"/>
  <c r="T94" i="3" s="1"/>
  <c r="U94" i="3" s="1"/>
  <c r="S101" i="3"/>
  <c r="T101" i="3" s="1"/>
  <c r="U101" i="3" s="1"/>
  <c r="Q96" i="3"/>
  <c r="Q102" i="3"/>
  <c r="S105" i="3"/>
  <c r="T105" i="3" s="1"/>
  <c r="U105" i="3" s="1"/>
  <c r="Q106" i="3"/>
  <c r="Q87" i="3"/>
  <c r="Q92" i="3"/>
  <c r="Q98" i="3"/>
  <c r="Q104" i="3"/>
  <c r="Q88" i="3"/>
  <c r="S83" i="3"/>
  <c r="T83" i="3" s="1"/>
  <c r="U83" i="3" s="1"/>
  <c r="Q89" i="3"/>
  <c r="Q95" i="3"/>
  <c r="Q103" i="3"/>
  <c r="Q99" i="3"/>
  <c r="S85" i="3"/>
  <c r="T85" i="3" s="1"/>
  <c r="U85" i="3" s="1"/>
  <c r="Q93" i="3"/>
  <c r="Q86" i="3"/>
  <c r="Q91" i="3"/>
  <c r="Q138" i="8"/>
  <c r="Q82" i="9"/>
  <c r="Q59" i="9"/>
  <c r="Q92" i="9"/>
  <c r="Q25" i="9"/>
  <c r="Q68" i="9"/>
  <c r="Q47" i="9"/>
  <c r="Q77" i="9"/>
  <c r="Q56" i="9"/>
  <c r="Q23" i="9"/>
  <c r="Q118" i="9"/>
  <c r="Q95" i="9"/>
  <c r="Q55" i="9"/>
  <c r="Q46" i="9"/>
  <c r="Q83" i="9"/>
  <c r="Q51" i="9"/>
  <c r="Q20" i="9"/>
  <c r="S10" i="9"/>
  <c r="T10" i="9" s="1"/>
  <c r="U10" i="9" s="1"/>
  <c r="Q107" i="9"/>
  <c r="Q79" i="9"/>
  <c r="Q21" i="9"/>
  <c r="Q57" i="9"/>
  <c r="Q93" i="9"/>
  <c r="S115" i="9"/>
  <c r="T115" i="9" s="1"/>
  <c r="U115" i="9" s="1"/>
  <c r="S72" i="9"/>
  <c r="T72" i="9" s="1"/>
  <c r="U72" i="9" s="1"/>
  <c r="S60" i="9"/>
  <c r="T60" i="9" s="1"/>
  <c r="U60" i="9" s="1"/>
  <c r="Q110" i="9"/>
  <c r="Q81" i="9"/>
  <c r="Q34" i="9"/>
  <c r="S31" i="9"/>
  <c r="T31" i="9" s="1"/>
  <c r="U31" i="9" s="1"/>
  <c r="S22" i="9"/>
  <c r="T22" i="9" s="1"/>
  <c r="U22" i="9" s="1"/>
  <c r="Q80" i="9"/>
  <c r="Q43" i="9"/>
  <c r="Q13" i="9"/>
  <c r="Q67" i="9"/>
  <c r="Q33" i="9"/>
  <c r="S108" i="9"/>
  <c r="T108" i="9" s="1"/>
  <c r="U108" i="9" s="1"/>
  <c r="S48" i="9"/>
  <c r="T48" i="9" s="1"/>
  <c r="U48" i="9" s="1"/>
  <c r="S106" i="9"/>
  <c r="T106" i="9" s="1"/>
  <c r="U106" i="9" s="1"/>
  <c r="Q116" i="9"/>
  <c r="S103" i="9"/>
  <c r="T103" i="9" s="1"/>
  <c r="U103" i="9" s="1"/>
  <c r="S96" i="9"/>
  <c r="T96" i="9" s="1"/>
  <c r="U96" i="9" s="1"/>
  <c r="S36" i="9"/>
  <c r="T36" i="9" s="1"/>
  <c r="U36" i="9" s="1"/>
  <c r="Q123" i="9"/>
  <c r="Q97" i="9"/>
  <c r="Q64" i="9"/>
  <c r="Q38" i="9"/>
  <c r="S94" i="9"/>
  <c r="T94" i="9" s="1"/>
  <c r="U94" i="9" s="1"/>
  <c r="Q105" i="9"/>
  <c r="Q70" i="9"/>
  <c r="Q11" i="9"/>
  <c r="S24" i="9"/>
  <c r="T24" i="9" s="1"/>
  <c r="U24" i="9" s="1"/>
  <c r="Q69" i="9"/>
  <c r="Q44" i="9"/>
  <c r="Q35" i="9"/>
  <c r="S12" i="9"/>
  <c r="T12" i="9" s="1"/>
  <c r="U12" i="9" s="1"/>
  <c r="Q119" i="9"/>
  <c r="S120" i="9"/>
  <c r="T120" i="9" s="1"/>
  <c r="U120" i="9" s="1"/>
  <c r="Q158" i="8"/>
  <c r="Q192" i="8"/>
  <c r="Q120" i="8"/>
  <c r="Q198" i="8"/>
  <c r="Q176" i="8"/>
  <c r="Q164" i="8"/>
  <c r="Q206" i="8"/>
  <c r="Q152" i="8"/>
  <c r="Q150" i="8"/>
  <c r="Q117" i="8"/>
  <c r="Q141" i="8"/>
  <c r="Q110" i="8"/>
  <c r="Q15" i="8"/>
  <c r="Q72" i="8"/>
  <c r="Q210" i="8"/>
  <c r="Q114" i="8"/>
  <c r="Q146" i="8"/>
  <c r="Q126" i="8"/>
  <c r="Q93" i="8"/>
  <c r="Q213" i="8"/>
  <c r="Q122" i="8"/>
  <c r="Q80" i="8"/>
  <c r="Q21" i="8"/>
  <c r="Q180" i="8"/>
  <c r="Q140" i="8"/>
  <c r="S127" i="8"/>
  <c r="T127" i="8" s="1"/>
  <c r="U127" i="8" s="1"/>
  <c r="S88" i="8"/>
  <c r="T88" i="8" s="1"/>
  <c r="U88" i="8" s="1"/>
  <c r="Q189" i="8"/>
  <c r="S19" i="8"/>
  <c r="T19" i="8" s="1"/>
  <c r="U19" i="8" s="1"/>
  <c r="S208" i="8"/>
  <c r="T208" i="8" s="1"/>
  <c r="U208" i="8" s="1"/>
  <c r="S112" i="8"/>
  <c r="T112" i="8" s="1"/>
  <c r="U112" i="8" s="1"/>
  <c r="Q200" i="8"/>
  <c r="Q174" i="8"/>
  <c r="Q165" i="8"/>
  <c r="Q104" i="8"/>
  <c r="S199" i="8"/>
  <c r="T199" i="8" s="1"/>
  <c r="U199" i="8" s="1"/>
  <c r="S103" i="8"/>
  <c r="T103" i="8" s="1"/>
  <c r="U103" i="8" s="1"/>
  <c r="Q182" i="8"/>
  <c r="Q156" i="8"/>
  <c r="S196" i="8"/>
  <c r="T196" i="8" s="1"/>
  <c r="U196" i="8" s="1"/>
  <c r="S100" i="8"/>
  <c r="T100" i="8" s="1"/>
  <c r="U100" i="8" s="1"/>
  <c r="Q128" i="8"/>
  <c r="Q102" i="8"/>
  <c r="S175" i="8"/>
  <c r="T175" i="8" s="1"/>
  <c r="U175" i="8" s="1"/>
  <c r="S79" i="8"/>
  <c r="T79" i="8" s="1"/>
  <c r="U79" i="8" s="1"/>
  <c r="S184" i="8"/>
  <c r="T184" i="8" s="1"/>
  <c r="U184" i="8" s="1"/>
  <c r="S172" i="8"/>
  <c r="T172" i="8" s="1"/>
  <c r="U172" i="8" s="1"/>
  <c r="S76" i="8"/>
  <c r="T76" i="8" s="1"/>
  <c r="U76" i="8" s="1"/>
  <c r="Q188" i="8"/>
  <c r="Q170" i="8"/>
  <c r="Q162" i="8"/>
  <c r="Q144" i="8"/>
  <c r="S160" i="8"/>
  <c r="T160" i="8" s="1"/>
  <c r="U160" i="8" s="1"/>
  <c r="S55" i="8"/>
  <c r="T55" i="8" s="1"/>
  <c r="U55" i="8" s="1"/>
  <c r="S151" i="8"/>
  <c r="T151" i="8" s="1"/>
  <c r="U151" i="8" s="1"/>
  <c r="S43" i="8"/>
  <c r="T43" i="8" s="1"/>
  <c r="U43" i="8" s="1"/>
  <c r="Q204" i="8"/>
  <c r="Q134" i="8"/>
  <c r="Q108" i="8"/>
  <c r="Q69" i="8"/>
  <c r="S148" i="8"/>
  <c r="T148" i="8" s="1"/>
  <c r="U148" i="8" s="1"/>
  <c r="S40" i="8"/>
  <c r="T40" i="8" s="1"/>
  <c r="U40" i="8" s="1"/>
  <c r="Q212" i="8"/>
  <c r="Q194" i="8"/>
  <c r="Q186" i="8"/>
  <c r="Q168" i="8"/>
  <c r="Q116" i="8"/>
  <c r="Q78" i="8"/>
  <c r="Q45" i="8"/>
  <c r="S136" i="8"/>
  <c r="T136" i="8" s="1"/>
  <c r="U136" i="8" s="1"/>
  <c r="S31" i="8"/>
  <c r="T31" i="8" s="1"/>
  <c r="U31" i="8" s="1"/>
  <c r="Q132" i="8"/>
  <c r="Q96" i="8"/>
  <c r="Q86" i="8"/>
  <c r="S124" i="8"/>
  <c r="T124" i="8" s="1"/>
  <c r="U124" i="8" s="1"/>
  <c r="S16" i="8"/>
  <c r="T16" i="8" s="1"/>
  <c r="U16" i="8" s="1"/>
  <c r="Q154" i="7"/>
  <c r="Q165" i="7"/>
  <c r="Q153" i="7"/>
  <c r="Q142" i="7"/>
  <c r="Q46" i="7"/>
  <c r="Q41" i="7"/>
  <c r="Q113" i="7"/>
  <c r="Q77" i="7"/>
  <c r="Q23" i="7"/>
  <c r="Q182" i="7"/>
  <c r="Q152" i="7"/>
  <c r="S120" i="7"/>
  <c r="T120" i="7" s="1"/>
  <c r="U120" i="7" s="1"/>
  <c r="Q141" i="7"/>
  <c r="Q131" i="7"/>
  <c r="Q95" i="7"/>
  <c r="Q28" i="7"/>
  <c r="Q199" i="7"/>
  <c r="Q188" i="7"/>
  <c r="Q167" i="7"/>
  <c r="Q139" i="7"/>
  <c r="Q59" i="7"/>
  <c r="Q187" i="7"/>
  <c r="Q155" i="7"/>
  <c r="Q130" i="7"/>
  <c r="Q112" i="7"/>
  <c r="Q94" i="7"/>
  <c r="Q76" i="7"/>
  <c r="Q58" i="7"/>
  <c r="Q40" i="7"/>
  <c r="Q22" i="7"/>
  <c r="S86" i="7"/>
  <c r="T86" i="7" s="1"/>
  <c r="U86" i="7" s="1"/>
  <c r="S79" i="7"/>
  <c r="T79" i="7" s="1"/>
  <c r="U79" i="7" s="1"/>
  <c r="Q196" i="7"/>
  <c r="Q179" i="7"/>
  <c r="Q170" i="7"/>
  <c r="Q137" i="7"/>
  <c r="Q119" i="7"/>
  <c r="Q101" i="7"/>
  <c r="Q83" i="7"/>
  <c r="Q65" i="7"/>
  <c r="Q47" i="7"/>
  <c r="Q29" i="7"/>
  <c r="S72" i="7"/>
  <c r="T72" i="7" s="1"/>
  <c r="U72" i="7" s="1"/>
  <c r="Q195" i="7"/>
  <c r="Q178" i="7"/>
  <c r="Q169" i="7"/>
  <c r="Q136" i="7"/>
  <c r="Q118" i="7"/>
  <c r="Q100" i="7"/>
  <c r="Q82" i="7"/>
  <c r="Q64" i="7"/>
  <c r="S175" i="7"/>
  <c r="T175" i="7" s="1"/>
  <c r="U175" i="7" s="1"/>
  <c r="Q201" i="7"/>
  <c r="Q125" i="7"/>
  <c r="Q107" i="7"/>
  <c r="Q89" i="7"/>
  <c r="Q71" i="7"/>
  <c r="Q53" i="7"/>
  <c r="Q35" i="7"/>
  <c r="Q17" i="7"/>
  <c r="S168" i="7"/>
  <c r="T168" i="7" s="1"/>
  <c r="U168" i="7" s="1"/>
  <c r="S161" i="7"/>
  <c r="T161" i="7" s="1"/>
  <c r="U161" i="7" s="1"/>
  <c r="Q200" i="7"/>
  <c r="Q183" i="7"/>
  <c r="Q157" i="7"/>
  <c r="Q124" i="7"/>
  <c r="Q106" i="7"/>
  <c r="Q88" i="7"/>
  <c r="Q70" i="7"/>
  <c r="Q52" i="7"/>
  <c r="Q34" i="7"/>
  <c r="Q16" i="7"/>
  <c r="S134" i="7"/>
  <c r="T134" i="7" s="1"/>
  <c r="U134" i="7" s="1"/>
  <c r="Q191" i="7"/>
  <c r="Q166" i="7"/>
  <c r="Q149" i="7"/>
  <c r="Q140" i="7"/>
  <c r="S127" i="7"/>
  <c r="T127" i="7" s="1"/>
  <c r="U127" i="7" s="1"/>
  <c r="Q111" i="9"/>
  <c r="Q98" i="9"/>
  <c r="Q85" i="9"/>
  <c r="Q65" i="9"/>
  <c r="Q52" i="9"/>
  <c r="Q39" i="9"/>
  <c r="Q26" i="9"/>
  <c r="S117" i="9"/>
  <c r="T117" i="9" s="1"/>
  <c r="U117" i="9" s="1"/>
  <c r="S45" i="9"/>
  <c r="T45" i="9" s="1"/>
  <c r="U45" i="9" s="1"/>
  <c r="Q104" i="9"/>
  <c r="Q91" i="9"/>
  <c r="Q71" i="9"/>
  <c r="Q58" i="9"/>
  <c r="Q32" i="9"/>
  <c r="Q19" i="9"/>
  <c r="S114" i="9"/>
  <c r="T114" i="9" s="1"/>
  <c r="U114" i="9" s="1"/>
  <c r="S102" i="9"/>
  <c r="T102" i="9" s="1"/>
  <c r="U102" i="9" s="1"/>
  <c r="S90" i="9"/>
  <c r="T90" i="9" s="1"/>
  <c r="U90" i="9" s="1"/>
  <c r="S78" i="9"/>
  <c r="T78" i="9" s="1"/>
  <c r="U78" i="9" s="1"/>
  <c r="S66" i="9"/>
  <c r="T66" i="9" s="1"/>
  <c r="U66" i="9" s="1"/>
  <c r="S54" i="9"/>
  <c r="T54" i="9" s="1"/>
  <c r="U54" i="9" s="1"/>
  <c r="S42" i="9"/>
  <c r="T42" i="9" s="1"/>
  <c r="U42" i="9" s="1"/>
  <c r="S30" i="9"/>
  <c r="T30" i="9" s="1"/>
  <c r="U30" i="9" s="1"/>
  <c r="S18" i="9"/>
  <c r="T18" i="9" s="1"/>
  <c r="U18" i="9" s="1"/>
  <c r="Q122" i="9"/>
  <c r="Q109" i="9"/>
  <c r="Q89" i="9"/>
  <c r="Q76" i="9"/>
  <c r="Q63" i="9"/>
  <c r="Q50" i="9"/>
  <c r="Q37" i="9"/>
  <c r="Q17" i="9"/>
  <c r="S113" i="9"/>
  <c r="T113" i="9" s="1"/>
  <c r="U113" i="9" s="1"/>
  <c r="S101" i="9"/>
  <c r="T101" i="9" s="1"/>
  <c r="U101" i="9" s="1"/>
  <c r="S53" i="9"/>
  <c r="T53" i="9" s="1"/>
  <c r="U53" i="9" s="1"/>
  <c r="S41" i="9"/>
  <c r="T41" i="9" s="1"/>
  <c r="U41" i="9" s="1"/>
  <c r="S29" i="9"/>
  <c r="T29" i="9" s="1"/>
  <c r="U29" i="9" s="1"/>
  <c r="S112" i="9"/>
  <c r="T112" i="9" s="1"/>
  <c r="U112" i="9" s="1"/>
  <c r="S100" i="9"/>
  <c r="T100" i="9" s="1"/>
  <c r="U100" i="9" s="1"/>
  <c r="S88" i="9"/>
  <c r="T88" i="9" s="1"/>
  <c r="U88" i="9" s="1"/>
  <c r="S40" i="9"/>
  <c r="T40" i="9" s="1"/>
  <c r="U40" i="9" s="1"/>
  <c r="S28" i="9"/>
  <c r="T28" i="9" s="1"/>
  <c r="U28" i="9" s="1"/>
  <c r="S16" i="9"/>
  <c r="T16" i="9" s="1"/>
  <c r="U16" i="9" s="1"/>
  <c r="Q121" i="9"/>
  <c r="Q75" i="9"/>
  <c r="Q62" i="9"/>
  <c r="Q49" i="9"/>
  <c r="S99" i="9"/>
  <c r="T99" i="9" s="1"/>
  <c r="U99" i="9" s="1"/>
  <c r="S87" i="9"/>
  <c r="T87" i="9" s="1"/>
  <c r="U87" i="9" s="1"/>
  <c r="S27" i="9"/>
  <c r="T27" i="9" s="1"/>
  <c r="U27" i="9" s="1"/>
  <c r="S15" i="9"/>
  <c r="T15" i="9" s="1"/>
  <c r="U15" i="9" s="1"/>
  <c r="S86" i="9"/>
  <c r="T86" i="9" s="1"/>
  <c r="U86" i="9" s="1"/>
  <c r="S74" i="9"/>
  <c r="T74" i="9" s="1"/>
  <c r="U74" i="9" s="1"/>
  <c r="S14" i="9"/>
  <c r="T14" i="9" s="1"/>
  <c r="U14" i="9" s="1"/>
  <c r="Q61" i="9"/>
  <c r="S73" i="9"/>
  <c r="T73" i="9" s="1"/>
  <c r="U73" i="9" s="1"/>
  <c r="S84" i="9"/>
  <c r="T84" i="9" s="1"/>
  <c r="U84" i="9" s="1"/>
  <c r="S67" i="8"/>
  <c r="T67" i="8" s="1"/>
  <c r="U67" i="8" s="1"/>
  <c r="Q98" i="8"/>
  <c r="Q90" i="8"/>
  <c r="Q74" i="8"/>
  <c r="Q66" i="8"/>
  <c r="Q57" i="8"/>
  <c r="Q27" i="8"/>
  <c r="S54" i="8"/>
  <c r="T54" i="8" s="1"/>
  <c r="U54" i="8" s="1"/>
  <c r="S42" i="8"/>
  <c r="T42" i="8" s="1"/>
  <c r="U42" i="8" s="1"/>
  <c r="S30" i="8"/>
  <c r="T30" i="8" s="1"/>
  <c r="U30" i="8" s="1"/>
  <c r="S18" i="8"/>
  <c r="T18" i="8" s="1"/>
  <c r="U18" i="8" s="1"/>
  <c r="S91" i="8"/>
  <c r="T91" i="8" s="1"/>
  <c r="U91" i="8" s="1"/>
  <c r="Q201" i="8"/>
  <c r="Q177" i="8"/>
  <c r="Q153" i="8"/>
  <c r="Q129" i="8"/>
  <c r="Q105" i="8"/>
  <c r="Q81" i="8"/>
  <c r="S197" i="8"/>
  <c r="T197" i="8" s="1"/>
  <c r="U197" i="8" s="1"/>
  <c r="S185" i="8"/>
  <c r="T185" i="8" s="1"/>
  <c r="U185" i="8" s="1"/>
  <c r="S173" i="8"/>
  <c r="T173" i="8" s="1"/>
  <c r="U173" i="8" s="1"/>
  <c r="S161" i="8"/>
  <c r="T161" i="8" s="1"/>
  <c r="U161" i="8" s="1"/>
  <c r="S149" i="8"/>
  <c r="T149" i="8" s="1"/>
  <c r="U149" i="8" s="1"/>
  <c r="S137" i="8"/>
  <c r="T137" i="8" s="1"/>
  <c r="U137" i="8" s="1"/>
  <c r="S125" i="8"/>
  <c r="T125" i="8" s="1"/>
  <c r="U125" i="8" s="1"/>
  <c r="S113" i="8"/>
  <c r="T113" i="8" s="1"/>
  <c r="U113" i="8" s="1"/>
  <c r="S101" i="8"/>
  <c r="T101" i="8" s="1"/>
  <c r="U101" i="8" s="1"/>
  <c r="S89" i="8"/>
  <c r="T89" i="8" s="1"/>
  <c r="U89" i="8" s="1"/>
  <c r="S77" i="8"/>
  <c r="T77" i="8" s="1"/>
  <c r="U77" i="8" s="1"/>
  <c r="S65" i="8"/>
  <c r="T65" i="8" s="1"/>
  <c r="U65" i="8" s="1"/>
  <c r="S53" i="8"/>
  <c r="T53" i="8" s="1"/>
  <c r="U53" i="8" s="1"/>
  <c r="S41" i="8"/>
  <c r="T41" i="8" s="1"/>
  <c r="U41" i="8" s="1"/>
  <c r="S29" i="8"/>
  <c r="T29" i="8" s="1"/>
  <c r="U29" i="8" s="1"/>
  <c r="S17" i="8"/>
  <c r="T17" i="8" s="1"/>
  <c r="U17" i="8" s="1"/>
  <c r="S211" i="8"/>
  <c r="T211" i="8" s="1"/>
  <c r="U211" i="8" s="1"/>
  <c r="S115" i="8"/>
  <c r="T115" i="8" s="1"/>
  <c r="U115" i="8" s="1"/>
  <c r="S64" i="8"/>
  <c r="T64" i="8" s="1"/>
  <c r="U64" i="8" s="1"/>
  <c r="S52" i="8"/>
  <c r="T52" i="8" s="1"/>
  <c r="U52" i="8" s="1"/>
  <c r="S28" i="8"/>
  <c r="T28" i="8" s="1"/>
  <c r="U28" i="8" s="1"/>
  <c r="S163" i="8"/>
  <c r="T163" i="8" s="1"/>
  <c r="U163" i="8" s="1"/>
  <c r="S207" i="8"/>
  <c r="T207" i="8" s="1"/>
  <c r="U207" i="8" s="1"/>
  <c r="S195" i="8"/>
  <c r="T195" i="8" s="1"/>
  <c r="U195" i="8" s="1"/>
  <c r="S183" i="8"/>
  <c r="T183" i="8" s="1"/>
  <c r="U183" i="8" s="1"/>
  <c r="S171" i="8"/>
  <c r="T171" i="8" s="1"/>
  <c r="U171" i="8" s="1"/>
  <c r="S159" i="8"/>
  <c r="T159" i="8" s="1"/>
  <c r="U159" i="8" s="1"/>
  <c r="S147" i="8"/>
  <c r="T147" i="8" s="1"/>
  <c r="U147" i="8" s="1"/>
  <c r="S135" i="8"/>
  <c r="T135" i="8" s="1"/>
  <c r="U135" i="8" s="1"/>
  <c r="S123" i="8"/>
  <c r="T123" i="8" s="1"/>
  <c r="U123" i="8" s="1"/>
  <c r="S111" i="8"/>
  <c r="T111" i="8" s="1"/>
  <c r="U111" i="8" s="1"/>
  <c r="S99" i="8"/>
  <c r="T99" i="8" s="1"/>
  <c r="U99" i="8" s="1"/>
  <c r="S87" i="8"/>
  <c r="T87" i="8" s="1"/>
  <c r="U87" i="8" s="1"/>
  <c r="S75" i="8"/>
  <c r="T75" i="8" s="1"/>
  <c r="U75" i="8" s="1"/>
  <c r="S63" i="8"/>
  <c r="T63" i="8" s="1"/>
  <c r="U63" i="8" s="1"/>
  <c r="S51" i="8"/>
  <c r="T51" i="8" s="1"/>
  <c r="U51" i="8" s="1"/>
  <c r="S39" i="8"/>
  <c r="T39" i="8" s="1"/>
  <c r="U39" i="8" s="1"/>
  <c r="S62" i="8"/>
  <c r="T62" i="8" s="1"/>
  <c r="U62" i="8" s="1"/>
  <c r="S50" i="8"/>
  <c r="T50" i="8" s="1"/>
  <c r="U50" i="8" s="1"/>
  <c r="S38" i="8"/>
  <c r="T38" i="8" s="1"/>
  <c r="U38" i="8" s="1"/>
  <c r="S26" i="8"/>
  <c r="T26" i="8" s="1"/>
  <c r="U26" i="8" s="1"/>
  <c r="S14" i="8"/>
  <c r="T14" i="8" s="1"/>
  <c r="U14" i="8" s="1"/>
  <c r="Q33" i="8"/>
  <c r="S193" i="8"/>
  <c r="T193" i="8" s="1"/>
  <c r="U193" i="8" s="1"/>
  <c r="S181" i="8"/>
  <c r="T181" i="8" s="1"/>
  <c r="U181" i="8" s="1"/>
  <c r="S169" i="8"/>
  <c r="T169" i="8" s="1"/>
  <c r="U169" i="8" s="1"/>
  <c r="S157" i="8"/>
  <c r="T157" i="8" s="1"/>
  <c r="U157" i="8" s="1"/>
  <c r="S145" i="8"/>
  <c r="T145" i="8" s="1"/>
  <c r="U145" i="8" s="1"/>
  <c r="S133" i="8"/>
  <c r="T133" i="8" s="1"/>
  <c r="U133" i="8" s="1"/>
  <c r="S121" i="8"/>
  <c r="T121" i="8" s="1"/>
  <c r="U121" i="8" s="1"/>
  <c r="S109" i="8"/>
  <c r="T109" i="8" s="1"/>
  <c r="U109" i="8" s="1"/>
  <c r="S97" i="8"/>
  <c r="T97" i="8" s="1"/>
  <c r="U97" i="8" s="1"/>
  <c r="S85" i="8"/>
  <c r="T85" i="8" s="1"/>
  <c r="U85" i="8" s="1"/>
  <c r="S73" i="8"/>
  <c r="T73" i="8" s="1"/>
  <c r="U73" i="8" s="1"/>
  <c r="S61" i="8"/>
  <c r="T61" i="8" s="1"/>
  <c r="U61" i="8" s="1"/>
  <c r="S49" i="8"/>
  <c r="T49" i="8" s="1"/>
  <c r="U49" i="8" s="1"/>
  <c r="S37" i="8"/>
  <c r="T37" i="8" s="1"/>
  <c r="U37" i="8" s="1"/>
  <c r="S25" i="8"/>
  <c r="T25" i="8" s="1"/>
  <c r="U25" i="8" s="1"/>
  <c r="S13" i="8"/>
  <c r="T13" i="8" s="1"/>
  <c r="U13" i="8" s="1"/>
  <c r="S187" i="8"/>
  <c r="T187" i="8" s="1"/>
  <c r="U187" i="8" s="1"/>
  <c r="S84" i="8"/>
  <c r="T84" i="8" s="1"/>
  <c r="U84" i="8" s="1"/>
  <c r="S60" i="8"/>
  <c r="T60" i="8" s="1"/>
  <c r="U60" i="8" s="1"/>
  <c r="S48" i="8"/>
  <c r="T48" i="8" s="1"/>
  <c r="U48" i="8" s="1"/>
  <c r="S36" i="8"/>
  <c r="T36" i="8" s="1"/>
  <c r="U36" i="8" s="1"/>
  <c r="S24" i="8"/>
  <c r="T24" i="8" s="1"/>
  <c r="U24" i="8" s="1"/>
  <c r="S12" i="8"/>
  <c r="T12" i="8" s="1"/>
  <c r="U12" i="8" s="1"/>
  <c r="S139" i="8"/>
  <c r="T139" i="8" s="1"/>
  <c r="U139" i="8" s="1"/>
  <c r="S203" i="8"/>
  <c r="T203" i="8" s="1"/>
  <c r="U203" i="8" s="1"/>
  <c r="S191" i="8"/>
  <c r="T191" i="8" s="1"/>
  <c r="U191" i="8" s="1"/>
  <c r="S179" i="8"/>
  <c r="T179" i="8" s="1"/>
  <c r="U179" i="8" s="1"/>
  <c r="S167" i="8"/>
  <c r="T167" i="8" s="1"/>
  <c r="U167" i="8" s="1"/>
  <c r="S155" i="8"/>
  <c r="T155" i="8" s="1"/>
  <c r="U155" i="8" s="1"/>
  <c r="S143" i="8"/>
  <c r="T143" i="8" s="1"/>
  <c r="U143" i="8" s="1"/>
  <c r="S131" i="8"/>
  <c r="T131" i="8" s="1"/>
  <c r="U131" i="8" s="1"/>
  <c r="S119" i="8"/>
  <c r="T119" i="8" s="1"/>
  <c r="U119" i="8" s="1"/>
  <c r="S107" i="8"/>
  <c r="T107" i="8" s="1"/>
  <c r="U107" i="8" s="1"/>
  <c r="S95" i="8"/>
  <c r="T95" i="8" s="1"/>
  <c r="U95" i="8" s="1"/>
  <c r="S83" i="8"/>
  <c r="T83" i="8" s="1"/>
  <c r="U83" i="8" s="1"/>
  <c r="S71" i="8"/>
  <c r="T71" i="8" s="1"/>
  <c r="U71" i="8" s="1"/>
  <c r="S59" i="8"/>
  <c r="T59" i="8" s="1"/>
  <c r="U59" i="8" s="1"/>
  <c r="S47" i="8"/>
  <c r="T47" i="8" s="1"/>
  <c r="U47" i="8" s="1"/>
  <c r="S35" i="8"/>
  <c r="T35" i="8" s="1"/>
  <c r="U35" i="8" s="1"/>
  <c r="S23" i="8"/>
  <c r="T23" i="8" s="1"/>
  <c r="U23" i="8" s="1"/>
  <c r="S11" i="8"/>
  <c r="T11" i="8" s="1"/>
  <c r="U11" i="8" s="1"/>
  <c r="S202" i="8"/>
  <c r="T202" i="8" s="1"/>
  <c r="U202" i="8" s="1"/>
  <c r="S190" i="8"/>
  <c r="T190" i="8" s="1"/>
  <c r="U190" i="8" s="1"/>
  <c r="S178" i="8"/>
  <c r="T178" i="8" s="1"/>
  <c r="U178" i="8" s="1"/>
  <c r="S166" i="8"/>
  <c r="T166" i="8" s="1"/>
  <c r="U166" i="8" s="1"/>
  <c r="S154" i="8"/>
  <c r="T154" i="8" s="1"/>
  <c r="U154" i="8" s="1"/>
  <c r="S142" i="8"/>
  <c r="T142" i="8" s="1"/>
  <c r="U142" i="8" s="1"/>
  <c r="S130" i="8"/>
  <c r="T130" i="8" s="1"/>
  <c r="U130" i="8" s="1"/>
  <c r="S118" i="8"/>
  <c r="T118" i="8" s="1"/>
  <c r="U118" i="8" s="1"/>
  <c r="S106" i="8"/>
  <c r="T106" i="8" s="1"/>
  <c r="U106" i="8" s="1"/>
  <c r="S94" i="8"/>
  <c r="T94" i="8" s="1"/>
  <c r="U94" i="8" s="1"/>
  <c r="S82" i="8"/>
  <c r="T82" i="8" s="1"/>
  <c r="U82" i="8" s="1"/>
  <c r="S70" i="8"/>
  <c r="T70" i="8" s="1"/>
  <c r="U70" i="8" s="1"/>
  <c r="S58" i="8"/>
  <c r="T58" i="8" s="1"/>
  <c r="U58" i="8" s="1"/>
  <c r="S46" i="8"/>
  <c r="T46" i="8" s="1"/>
  <c r="U46" i="8" s="1"/>
  <c r="S34" i="8"/>
  <c r="T34" i="8" s="1"/>
  <c r="U34" i="8" s="1"/>
  <c r="S22" i="8"/>
  <c r="T22" i="8" s="1"/>
  <c r="U22" i="8" s="1"/>
  <c r="S10" i="8"/>
  <c r="T10" i="8" s="1"/>
  <c r="U10" i="8" s="1"/>
  <c r="Q92" i="8"/>
  <c r="Q68" i="8"/>
  <c r="S56" i="8"/>
  <c r="T56" i="8" s="1"/>
  <c r="U56" i="8" s="1"/>
  <c r="S44" i="8"/>
  <c r="T44" i="8" s="1"/>
  <c r="U44" i="8" s="1"/>
  <c r="S32" i="8"/>
  <c r="T32" i="8" s="1"/>
  <c r="U32" i="8" s="1"/>
  <c r="S20" i="8"/>
  <c r="T20" i="8" s="1"/>
  <c r="U20" i="8" s="1"/>
  <c r="Q202" i="7"/>
  <c r="Q189" i="7"/>
  <c r="Q176" i="7"/>
  <c r="Q163" i="7"/>
  <c r="Q143" i="7"/>
  <c r="Q10" i="7"/>
  <c r="S181" i="7"/>
  <c r="T181" i="7" s="1"/>
  <c r="U181" i="7" s="1"/>
  <c r="S147" i="7"/>
  <c r="T147" i="7" s="1"/>
  <c r="U147" i="7" s="1"/>
  <c r="S133" i="7"/>
  <c r="T133" i="7" s="1"/>
  <c r="U133" i="7" s="1"/>
  <c r="S99" i="7"/>
  <c r="T99" i="7" s="1"/>
  <c r="U99" i="7" s="1"/>
  <c r="S92" i="7"/>
  <c r="T92" i="7" s="1"/>
  <c r="U92" i="7" s="1"/>
  <c r="S85" i="7"/>
  <c r="T85" i="7" s="1"/>
  <c r="U85" i="7" s="1"/>
  <c r="S50" i="7"/>
  <c r="T50" i="7" s="1"/>
  <c r="U50" i="7" s="1"/>
  <c r="S42" i="7"/>
  <c r="T42" i="7" s="1"/>
  <c r="U42" i="7" s="1"/>
  <c r="S26" i="7"/>
  <c r="T26" i="7" s="1"/>
  <c r="U26" i="7" s="1"/>
  <c r="S18" i="7"/>
  <c r="T18" i="7" s="1"/>
  <c r="U18" i="7" s="1"/>
  <c r="S174" i="7"/>
  <c r="T174" i="7" s="1"/>
  <c r="U174" i="7" s="1"/>
  <c r="S160" i="7"/>
  <c r="T160" i="7" s="1"/>
  <c r="U160" i="7" s="1"/>
  <c r="S126" i="7"/>
  <c r="T126" i="7" s="1"/>
  <c r="U126" i="7" s="1"/>
  <c r="S105" i="7"/>
  <c r="T105" i="7" s="1"/>
  <c r="U105" i="7" s="1"/>
  <c r="S78" i="7"/>
  <c r="T78" i="7" s="1"/>
  <c r="U78" i="7" s="1"/>
  <c r="S57" i="7"/>
  <c r="T57" i="7" s="1"/>
  <c r="U57" i="7" s="1"/>
  <c r="S49" i="7"/>
  <c r="T49" i="7" s="1"/>
  <c r="U49" i="7" s="1"/>
  <c r="S33" i="7"/>
  <c r="T33" i="7" s="1"/>
  <c r="U33" i="7" s="1"/>
  <c r="S25" i="7"/>
  <c r="T25" i="7" s="1"/>
  <c r="U25" i="7" s="1"/>
  <c r="S194" i="7"/>
  <c r="T194" i="7" s="1"/>
  <c r="U194" i="7" s="1"/>
  <c r="S180" i="7"/>
  <c r="T180" i="7" s="1"/>
  <c r="U180" i="7" s="1"/>
  <c r="S173" i="7"/>
  <c r="T173" i="7" s="1"/>
  <c r="U173" i="7" s="1"/>
  <c r="S146" i="7"/>
  <c r="T146" i="7" s="1"/>
  <c r="U146" i="7" s="1"/>
  <c r="S132" i="7"/>
  <c r="T132" i="7" s="1"/>
  <c r="U132" i="7" s="1"/>
  <c r="S98" i="7"/>
  <c r="T98" i="7" s="1"/>
  <c r="U98" i="7" s="1"/>
  <c r="S91" i="7"/>
  <c r="T91" i="7" s="1"/>
  <c r="U91" i="7" s="1"/>
  <c r="S84" i="7"/>
  <c r="T84" i="7" s="1"/>
  <c r="U84" i="7" s="1"/>
  <c r="Q207" i="7"/>
  <c r="Q148" i="7"/>
  <c r="Q135" i="7"/>
  <c r="Q129" i="7"/>
  <c r="Q123" i="7"/>
  <c r="Q117" i="7"/>
  <c r="Q111" i="7"/>
  <c r="Q93" i="7"/>
  <c r="Q87" i="7"/>
  <c r="Q81" i="7"/>
  <c r="Q75" i="7"/>
  <c r="Q69" i="7"/>
  <c r="Q63" i="7"/>
  <c r="Q51" i="7"/>
  <c r="Q45" i="7"/>
  <c r="Q39" i="7"/>
  <c r="Q27" i="7"/>
  <c r="Q21" i="7"/>
  <c r="Q15" i="7"/>
  <c r="S193" i="7"/>
  <c r="T193" i="7" s="1"/>
  <c r="U193" i="7" s="1"/>
  <c r="S159" i="7"/>
  <c r="T159" i="7" s="1"/>
  <c r="U159" i="7" s="1"/>
  <c r="S145" i="7"/>
  <c r="T145" i="7" s="1"/>
  <c r="U145" i="7" s="1"/>
  <c r="S104" i="7"/>
  <c r="T104" i="7" s="1"/>
  <c r="U104" i="7" s="1"/>
  <c r="S97" i="7"/>
  <c r="T97" i="7" s="1"/>
  <c r="U97" i="7" s="1"/>
  <c r="S56" i="7"/>
  <c r="T56" i="7" s="1"/>
  <c r="U56" i="7" s="1"/>
  <c r="S48" i="7"/>
  <c r="T48" i="7" s="1"/>
  <c r="U48" i="7" s="1"/>
  <c r="S32" i="7"/>
  <c r="T32" i="7" s="1"/>
  <c r="U32" i="7" s="1"/>
  <c r="S24" i="7"/>
  <c r="T24" i="7" s="1"/>
  <c r="U24" i="7" s="1"/>
  <c r="S186" i="7"/>
  <c r="T186" i="7" s="1"/>
  <c r="U186" i="7" s="1"/>
  <c r="S172" i="7"/>
  <c r="T172" i="7" s="1"/>
  <c r="U172" i="7" s="1"/>
  <c r="S138" i="7"/>
  <c r="T138" i="7" s="1"/>
  <c r="U138" i="7" s="1"/>
  <c r="S90" i="7"/>
  <c r="T90" i="7" s="1"/>
  <c r="U90" i="7" s="1"/>
  <c r="S55" i="7"/>
  <c r="T55" i="7" s="1"/>
  <c r="U55" i="7" s="1"/>
  <c r="S31" i="7"/>
  <c r="T31" i="7" s="1"/>
  <c r="U31" i="7" s="1"/>
  <c r="Q206" i="7"/>
  <c r="Q128" i="7"/>
  <c r="Q122" i="7"/>
  <c r="Q116" i="7"/>
  <c r="Q110" i="7"/>
  <c r="Q80" i="7"/>
  <c r="Q74" i="7"/>
  <c r="Q68" i="7"/>
  <c r="Q62" i="7"/>
  <c r="Q44" i="7"/>
  <c r="Q38" i="7"/>
  <c r="Q20" i="7"/>
  <c r="Q14" i="7"/>
  <c r="S192" i="7"/>
  <c r="T192" i="7" s="1"/>
  <c r="U192" i="7" s="1"/>
  <c r="S185" i="7"/>
  <c r="T185" i="7" s="1"/>
  <c r="U185" i="7" s="1"/>
  <c r="S158" i="7"/>
  <c r="T158" i="7" s="1"/>
  <c r="U158" i="7" s="1"/>
  <c r="S151" i="7"/>
  <c r="T151" i="7" s="1"/>
  <c r="U151" i="7" s="1"/>
  <c r="S144" i="7"/>
  <c r="T144" i="7" s="1"/>
  <c r="U144" i="7" s="1"/>
  <c r="S103" i="7"/>
  <c r="T103" i="7" s="1"/>
  <c r="U103" i="7" s="1"/>
  <c r="S96" i="7"/>
  <c r="T96" i="7" s="1"/>
  <c r="U96" i="7" s="1"/>
  <c r="S205" i="7"/>
  <c r="T205" i="7" s="1"/>
  <c r="U205" i="7" s="1"/>
  <c r="S171" i="7"/>
  <c r="T171" i="7" s="1"/>
  <c r="U171" i="7" s="1"/>
  <c r="S164" i="7"/>
  <c r="T164" i="7" s="1"/>
  <c r="U164" i="7" s="1"/>
  <c r="S109" i="7"/>
  <c r="T109" i="7" s="1"/>
  <c r="U109" i="7" s="1"/>
  <c r="S61" i="7"/>
  <c r="T61" i="7" s="1"/>
  <c r="U61" i="7" s="1"/>
  <c r="S54" i="7"/>
  <c r="T54" i="7" s="1"/>
  <c r="U54" i="7" s="1"/>
  <c r="S30" i="7"/>
  <c r="T30" i="7" s="1"/>
  <c r="U30" i="7" s="1"/>
  <c r="Q121" i="7"/>
  <c r="Q115" i="7"/>
  <c r="Q73" i="7"/>
  <c r="Q67" i="7"/>
  <c r="Q43" i="7"/>
  <c r="Q37" i="7"/>
  <c r="Q19" i="7"/>
  <c r="Q13" i="7"/>
  <c r="S198" i="7"/>
  <c r="T198" i="7" s="1"/>
  <c r="U198" i="7" s="1"/>
  <c r="S184" i="7"/>
  <c r="T184" i="7" s="1"/>
  <c r="U184" i="7" s="1"/>
  <c r="S177" i="7"/>
  <c r="T177" i="7" s="1"/>
  <c r="U177" i="7" s="1"/>
  <c r="S150" i="7"/>
  <c r="T150" i="7" s="1"/>
  <c r="U150" i="7" s="1"/>
  <c r="S102" i="7"/>
  <c r="T102" i="7" s="1"/>
  <c r="U102" i="7" s="1"/>
  <c r="S204" i="7"/>
  <c r="T204" i="7" s="1"/>
  <c r="U204" i="7" s="1"/>
  <c r="S197" i="7"/>
  <c r="T197" i="7" s="1"/>
  <c r="U197" i="7" s="1"/>
  <c r="S156" i="7"/>
  <c r="T156" i="7" s="1"/>
  <c r="U156" i="7" s="1"/>
  <c r="S108" i="7"/>
  <c r="T108" i="7" s="1"/>
  <c r="U108" i="7" s="1"/>
  <c r="S60" i="7"/>
  <c r="T60" i="7" s="1"/>
  <c r="U60" i="7" s="1"/>
  <c r="Q114" i="7"/>
  <c r="Q66" i="7"/>
  <c r="Q36" i="7"/>
  <c r="Q12" i="7"/>
  <c r="S190" i="7"/>
  <c r="T190" i="7" s="1"/>
  <c r="U190" i="7" s="1"/>
  <c r="Q203" i="7"/>
  <c r="S162" i="7"/>
  <c r="T162" i="7" s="1"/>
  <c r="U162" i="7" s="1"/>
  <c r="S11" i="7"/>
  <c r="T11" i="7" s="1"/>
  <c r="U11" i="7" s="1"/>
  <c r="Q205" i="8"/>
  <c r="Q209" i="8"/>
  <c r="P444" i="2" l="1"/>
  <c r="S444" i="2" s="1"/>
  <c r="T444" i="2" s="1"/>
  <c r="U444" i="2" s="1"/>
  <c r="P90" i="4"/>
  <c r="Q90" i="4" s="1"/>
  <c r="P125" i="5"/>
  <c r="S125" i="5" s="1"/>
  <c r="T125" i="5" s="1"/>
  <c r="U125" i="5" s="1"/>
  <c r="P289" i="3"/>
  <c r="S289" i="3" s="1"/>
  <c r="T289" i="3" s="1"/>
  <c r="U289" i="3" s="1"/>
  <c r="P443" i="2"/>
  <c r="S443" i="2" s="1"/>
  <c r="T443" i="2" s="1"/>
  <c r="U443" i="2" s="1"/>
  <c r="P89" i="4"/>
  <c r="S89" i="4" s="1"/>
  <c r="T89" i="4" s="1"/>
  <c r="U89" i="4" s="1"/>
  <c r="P124" i="5"/>
  <c r="S124" i="5" s="1"/>
  <c r="T124" i="5" s="1"/>
  <c r="U124" i="5" s="1"/>
  <c r="P288" i="3"/>
  <c r="Q288" i="3" s="1"/>
  <c r="P442" i="2"/>
  <c r="Q442" i="2" s="1"/>
  <c r="P150" i="3"/>
  <c r="S150" i="3" s="1"/>
  <c r="T150" i="3" s="1"/>
  <c r="U150" i="3" s="1"/>
  <c r="P149" i="3"/>
  <c r="S149" i="3" s="1"/>
  <c r="T149" i="3" s="1"/>
  <c r="U149" i="3" s="1"/>
  <c r="P148" i="3"/>
  <c r="Q148" i="3" s="1"/>
  <c r="P147" i="3"/>
  <c r="S147" i="3" s="1"/>
  <c r="T147" i="3" s="1"/>
  <c r="U147" i="3" s="1"/>
  <c r="P146" i="3"/>
  <c r="S146" i="3" s="1"/>
  <c r="T146" i="3" s="1"/>
  <c r="U146" i="3" s="1"/>
  <c r="P145" i="3"/>
  <c r="Q145" i="3" s="1"/>
  <c r="P144" i="3"/>
  <c r="Q144" i="3" s="1"/>
  <c r="P143" i="3"/>
  <c r="S143" i="3" s="1"/>
  <c r="T143" i="3" s="1"/>
  <c r="U143" i="3" s="1"/>
  <c r="P142" i="3"/>
  <c r="S142" i="3" s="1"/>
  <c r="T142" i="3" s="1"/>
  <c r="U142" i="3" s="1"/>
  <c r="P141" i="3"/>
  <c r="S141" i="3" s="1"/>
  <c r="T141" i="3" s="1"/>
  <c r="U141" i="3" s="1"/>
  <c r="P140" i="3"/>
  <c r="S140" i="3" s="1"/>
  <c r="T140" i="3" s="1"/>
  <c r="U140" i="3" s="1"/>
  <c r="P139" i="3"/>
  <c r="S139" i="3" s="1"/>
  <c r="T139" i="3" s="1"/>
  <c r="U139" i="3" s="1"/>
  <c r="P138" i="3"/>
  <c r="S138" i="3" s="1"/>
  <c r="T138" i="3" s="1"/>
  <c r="U138" i="3" s="1"/>
  <c r="P137" i="3"/>
  <c r="Q137" i="3" s="1"/>
  <c r="P136" i="3"/>
  <c r="S136" i="3" s="1"/>
  <c r="T136" i="3" s="1"/>
  <c r="U136" i="3" s="1"/>
  <c r="P135" i="3"/>
  <c r="S135" i="3" s="1"/>
  <c r="T135" i="3" s="1"/>
  <c r="U135" i="3" s="1"/>
  <c r="P132" i="3"/>
  <c r="S132" i="3" s="1"/>
  <c r="T132" i="3" s="1"/>
  <c r="U132" i="3" s="1"/>
  <c r="P131" i="3"/>
  <c r="S131" i="3" s="1"/>
  <c r="T131" i="3" s="1"/>
  <c r="U131" i="3" s="1"/>
  <c r="P130" i="3"/>
  <c r="S130" i="3" s="1"/>
  <c r="T130" i="3" s="1"/>
  <c r="U130" i="3" s="1"/>
  <c r="P57" i="4"/>
  <c r="Q57" i="4" s="1"/>
  <c r="P42" i="4"/>
  <c r="S42" i="4" s="1"/>
  <c r="T42" i="4" s="1"/>
  <c r="U42" i="4" s="1"/>
  <c r="P38" i="5"/>
  <c r="S38" i="5" s="1"/>
  <c r="T38" i="5" s="1"/>
  <c r="U38" i="5" s="1"/>
  <c r="P88" i="5"/>
  <c r="S88" i="5" s="1"/>
  <c r="T88" i="5" s="1"/>
  <c r="U88" i="5" s="1"/>
  <c r="P76" i="5"/>
  <c r="Q76" i="5" s="1"/>
  <c r="P229" i="3"/>
  <c r="S229" i="3" s="1"/>
  <c r="T229" i="3" s="1"/>
  <c r="U229" i="3" s="1"/>
  <c r="P82" i="3"/>
  <c r="S82" i="3" s="1"/>
  <c r="T82" i="3" s="1"/>
  <c r="U82" i="3" s="1"/>
  <c r="P116" i="3"/>
  <c r="S116" i="3" s="1"/>
  <c r="T116" i="3" s="1"/>
  <c r="U116" i="3" s="1"/>
  <c r="P115" i="3"/>
  <c r="S115" i="3" s="1"/>
  <c r="T115" i="3" s="1"/>
  <c r="U115" i="3" s="1"/>
  <c r="P21" i="4"/>
  <c r="S21" i="4" s="1"/>
  <c r="T21" i="4" s="1"/>
  <c r="U21" i="4" s="1"/>
  <c r="P20" i="4"/>
  <c r="S20" i="4" s="1"/>
  <c r="T20" i="4" s="1"/>
  <c r="U20" i="4" s="1"/>
  <c r="P56" i="4"/>
  <c r="S56" i="4" s="1"/>
  <c r="T56" i="4" s="1"/>
  <c r="U56" i="4" s="1"/>
  <c r="P41" i="4"/>
  <c r="S41" i="4" s="1"/>
  <c r="T41" i="4" s="1"/>
  <c r="U41" i="4" s="1"/>
  <c r="P55" i="4"/>
  <c r="S55" i="4" s="1"/>
  <c r="T55" i="4" s="1"/>
  <c r="U55" i="4" s="1"/>
  <c r="P54" i="4"/>
  <c r="S54" i="4" s="1"/>
  <c r="T54" i="4" s="1"/>
  <c r="U54" i="4" s="1"/>
  <c r="P53" i="4"/>
  <c r="S53" i="4" s="1"/>
  <c r="T53" i="4" s="1"/>
  <c r="U53" i="4" s="1"/>
  <c r="P52" i="4"/>
  <c r="S52" i="4" s="1"/>
  <c r="T52" i="4" s="1"/>
  <c r="U52" i="4" s="1"/>
  <c r="P40" i="4"/>
  <c r="S40" i="4" s="1"/>
  <c r="T40" i="4" s="1"/>
  <c r="U40" i="4" s="1"/>
  <c r="P10" i="4"/>
  <c r="S10" i="4" s="1"/>
  <c r="T10" i="4" s="1"/>
  <c r="U10" i="4" s="1"/>
  <c r="P11" i="4"/>
  <c r="S11" i="4" s="1"/>
  <c r="T11" i="4" s="1"/>
  <c r="U11" i="4" s="1"/>
  <c r="P12" i="4"/>
  <c r="S12" i="4" s="1"/>
  <c r="T12" i="4" s="1"/>
  <c r="U12" i="4" s="1"/>
  <c r="P13" i="4"/>
  <c r="S13" i="4" s="1"/>
  <c r="T13" i="4" s="1"/>
  <c r="U13" i="4" s="1"/>
  <c r="P14" i="4"/>
  <c r="S14" i="4" s="1"/>
  <c r="T14" i="4" s="1"/>
  <c r="U14" i="4" s="1"/>
  <c r="P15" i="4"/>
  <c r="S15" i="4" s="1"/>
  <c r="T15" i="4" s="1"/>
  <c r="U15" i="4" s="1"/>
  <c r="P16" i="4"/>
  <c r="Q16" i="4" s="1"/>
  <c r="P17" i="4"/>
  <c r="Q17" i="4" s="1"/>
  <c r="P18" i="4"/>
  <c r="Q18" i="4" s="1"/>
  <c r="P19" i="4"/>
  <c r="Q19" i="4" s="1"/>
  <c r="P22" i="4"/>
  <c r="Q22" i="4" s="1"/>
  <c r="P23" i="4"/>
  <c r="Q23" i="4" s="1"/>
  <c r="P24" i="4"/>
  <c r="S24" i="4" s="1"/>
  <c r="T24" i="4" s="1"/>
  <c r="U24" i="4" s="1"/>
  <c r="P25" i="4"/>
  <c r="S25" i="4" s="1"/>
  <c r="T25" i="4" s="1"/>
  <c r="U25" i="4" s="1"/>
  <c r="P26" i="4"/>
  <c r="S26" i="4" s="1"/>
  <c r="T26" i="4" s="1"/>
  <c r="U26" i="4" s="1"/>
  <c r="P27" i="4"/>
  <c r="S27" i="4" s="1"/>
  <c r="T27" i="4" s="1"/>
  <c r="U27" i="4" s="1"/>
  <c r="P28" i="4"/>
  <c r="S28" i="4" s="1"/>
  <c r="T28" i="4" s="1"/>
  <c r="U28" i="4" s="1"/>
  <c r="P29" i="4"/>
  <c r="S29" i="4" s="1"/>
  <c r="T29" i="4" s="1"/>
  <c r="U29" i="4" s="1"/>
  <c r="P30" i="4"/>
  <c r="Q30" i="4" s="1"/>
  <c r="P31" i="4"/>
  <c r="Q31" i="4" s="1"/>
  <c r="P32" i="4"/>
  <c r="Q32" i="4" s="1"/>
  <c r="P33" i="4"/>
  <c r="Q33" i="4" s="1"/>
  <c r="P34" i="4"/>
  <c r="Q34" i="4" s="1"/>
  <c r="P35" i="4"/>
  <c r="Q35" i="4" s="1"/>
  <c r="P36" i="4"/>
  <c r="S36" i="4" s="1"/>
  <c r="T36" i="4" s="1"/>
  <c r="U36" i="4" s="1"/>
  <c r="P37" i="4"/>
  <c r="S37" i="4" s="1"/>
  <c r="T37" i="4" s="1"/>
  <c r="U37" i="4" s="1"/>
  <c r="P38" i="4"/>
  <c r="S38" i="4" s="1"/>
  <c r="T38" i="4" s="1"/>
  <c r="U38" i="4" s="1"/>
  <c r="P39" i="4"/>
  <c r="S39" i="4" s="1"/>
  <c r="T39" i="4" s="1"/>
  <c r="U39" i="4" s="1"/>
  <c r="P43" i="4"/>
  <c r="S43" i="4" s="1"/>
  <c r="T43" i="4" s="1"/>
  <c r="U43" i="4" s="1"/>
  <c r="P44" i="4"/>
  <c r="S44" i="4" s="1"/>
  <c r="T44" i="4" s="1"/>
  <c r="U44" i="4" s="1"/>
  <c r="P45" i="4"/>
  <c r="Q45" i="4" s="1"/>
  <c r="P46" i="4"/>
  <c r="Q46" i="4" s="1"/>
  <c r="P47" i="4"/>
  <c r="Q47" i="4" s="1"/>
  <c r="P48" i="4"/>
  <c r="Q48" i="4" s="1"/>
  <c r="P49" i="4"/>
  <c r="Q49" i="4" s="1"/>
  <c r="P50" i="4"/>
  <c r="Q50" i="4" s="1"/>
  <c r="P51" i="4"/>
  <c r="S51" i="4" s="1"/>
  <c r="T51" i="4" s="1"/>
  <c r="U51" i="4" s="1"/>
  <c r="P86" i="4"/>
  <c r="S86" i="4" s="1"/>
  <c r="T86" i="4" s="1"/>
  <c r="U86" i="4" s="1"/>
  <c r="P87" i="4"/>
  <c r="S87" i="4" s="1"/>
  <c r="T87" i="4" s="1"/>
  <c r="U87" i="4" s="1"/>
  <c r="P88" i="4"/>
  <c r="S88" i="4" s="1"/>
  <c r="T88" i="4" s="1"/>
  <c r="U88" i="4" s="1"/>
  <c r="P91" i="4"/>
  <c r="S91" i="4" s="1"/>
  <c r="T91" i="4" s="1"/>
  <c r="U91" i="4" s="1"/>
  <c r="P92" i="4"/>
  <c r="S92" i="4" s="1"/>
  <c r="T92" i="4" s="1"/>
  <c r="U92" i="4" s="1"/>
  <c r="P93" i="4"/>
  <c r="Q93" i="4" s="1"/>
  <c r="P94" i="4"/>
  <c r="Q94" i="4" s="1"/>
  <c r="P95" i="4"/>
  <c r="Q95" i="4" s="1"/>
  <c r="P96" i="4"/>
  <c r="Q96" i="4" s="1"/>
  <c r="P97" i="4"/>
  <c r="Q97" i="4" s="1"/>
  <c r="P98" i="4"/>
  <c r="S98" i="4" s="1"/>
  <c r="T98" i="4" s="1"/>
  <c r="U98" i="4" s="1"/>
  <c r="P99" i="4"/>
  <c r="S99" i="4" s="1"/>
  <c r="T99" i="4" s="1"/>
  <c r="U99" i="4" s="1"/>
  <c r="P100" i="4"/>
  <c r="S100" i="4" s="1"/>
  <c r="T100" i="4" s="1"/>
  <c r="U100" i="4" s="1"/>
  <c r="P101" i="4"/>
  <c r="S101" i="4" s="1"/>
  <c r="T101" i="4" s="1"/>
  <c r="U101" i="4" s="1"/>
  <c r="P102" i="4"/>
  <c r="S102" i="4" s="1"/>
  <c r="T102" i="4" s="1"/>
  <c r="U102" i="4" s="1"/>
  <c r="P103" i="4"/>
  <c r="S103" i="4" s="1"/>
  <c r="T103" i="4" s="1"/>
  <c r="U103" i="4" s="1"/>
  <c r="P104" i="4"/>
  <c r="S104" i="4" s="1"/>
  <c r="T104" i="4" s="1"/>
  <c r="U104" i="4" s="1"/>
  <c r="P105" i="4"/>
  <c r="Q105" i="4" s="1"/>
  <c r="P106" i="4"/>
  <c r="Q106" i="4" s="1"/>
  <c r="P107" i="4"/>
  <c r="Q107" i="4" s="1"/>
  <c r="P108" i="4"/>
  <c r="Q108" i="4" s="1"/>
  <c r="P109" i="4"/>
  <c r="Q109" i="4" s="1"/>
  <c r="P110" i="4"/>
  <c r="Q110" i="4" s="1"/>
  <c r="P111" i="4"/>
  <c r="S111" i="4" s="1"/>
  <c r="T111" i="4" s="1"/>
  <c r="U111" i="4" s="1"/>
  <c r="P112" i="4"/>
  <c r="S112" i="4" s="1"/>
  <c r="T112" i="4" s="1"/>
  <c r="U112" i="4" s="1"/>
  <c r="P113" i="4"/>
  <c r="S113" i="4" s="1"/>
  <c r="T113" i="4" s="1"/>
  <c r="U113" i="4" s="1"/>
  <c r="P114" i="4"/>
  <c r="S114" i="4" s="1"/>
  <c r="T114" i="4" s="1"/>
  <c r="U114" i="4" s="1"/>
  <c r="P115" i="4"/>
  <c r="S115" i="4" s="1"/>
  <c r="T115" i="4" s="1"/>
  <c r="U115" i="4" s="1"/>
  <c r="P116" i="4"/>
  <c r="S116" i="4" s="1"/>
  <c r="T116" i="4" s="1"/>
  <c r="U116" i="4" s="1"/>
  <c r="P117" i="4"/>
  <c r="Q117" i="4" s="1"/>
  <c r="P118" i="4"/>
  <c r="Q118" i="4" s="1"/>
  <c r="P119" i="4"/>
  <c r="Q119" i="4" s="1"/>
  <c r="P120" i="4"/>
  <c r="Q120" i="4" s="1"/>
  <c r="P121" i="4"/>
  <c r="Q121" i="4" s="1"/>
  <c r="P122" i="4"/>
  <c r="S122" i="4" s="1"/>
  <c r="T122" i="4" s="1"/>
  <c r="U122" i="4" s="1"/>
  <c r="P123" i="4"/>
  <c r="S123" i="4" s="1"/>
  <c r="T123" i="4" s="1"/>
  <c r="U123" i="4" s="1"/>
  <c r="P124" i="4"/>
  <c r="S124" i="4" s="1"/>
  <c r="T124" i="4" s="1"/>
  <c r="U124" i="4" s="1"/>
  <c r="P125" i="4"/>
  <c r="S125" i="4" s="1"/>
  <c r="T125" i="4" s="1"/>
  <c r="U125" i="4" s="1"/>
  <c r="P126" i="4"/>
  <c r="S126" i="4" s="1"/>
  <c r="T126" i="4" s="1"/>
  <c r="U126" i="4" s="1"/>
  <c r="P127" i="4"/>
  <c r="S127" i="4" s="1"/>
  <c r="T127" i="4" s="1"/>
  <c r="U127" i="4" s="1"/>
  <c r="P128" i="4"/>
  <c r="S128" i="4" s="1"/>
  <c r="T128" i="4" s="1"/>
  <c r="U128" i="4" s="1"/>
  <c r="P129" i="4"/>
  <c r="Q129" i="4" s="1"/>
  <c r="P130" i="4"/>
  <c r="Q130" i="4" s="1"/>
  <c r="P131" i="4"/>
  <c r="Q131" i="4" s="1"/>
  <c r="P132" i="4"/>
  <c r="Q132" i="4" s="1"/>
  <c r="P133" i="4"/>
  <c r="Q133" i="4" s="1"/>
  <c r="P134" i="4"/>
  <c r="S134" i="4" s="1"/>
  <c r="T134" i="4" s="1"/>
  <c r="U134" i="4" s="1"/>
  <c r="P135" i="4"/>
  <c r="S135" i="4" s="1"/>
  <c r="T135" i="4" s="1"/>
  <c r="U135" i="4" s="1"/>
  <c r="P136" i="4"/>
  <c r="S136" i="4" s="1"/>
  <c r="T136" i="4" s="1"/>
  <c r="U136" i="4" s="1"/>
  <c r="P137" i="4"/>
  <c r="S137" i="4" s="1"/>
  <c r="T137" i="4" s="1"/>
  <c r="U137" i="4" s="1"/>
  <c r="P138" i="4"/>
  <c r="S138" i="4" s="1"/>
  <c r="T138" i="4" s="1"/>
  <c r="U138" i="4" s="1"/>
  <c r="P139" i="4"/>
  <c r="S139" i="4" s="1"/>
  <c r="T139" i="4" s="1"/>
  <c r="U139" i="4" s="1"/>
  <c r="P140" i="4"/>
  <c r="S140" i="4" s="1"/>
  <c r="T140" i="4" s="1"/>
  <c r="U140" i="4" s="1"/>
  <c r="P75" i="5"/>
  <c r="S75" i="5" s="1"/>
  <c r="T75" i="5" s="1"/>
  <c r="U75" i="5" s="1"/>
  <c r="P74" i="5"/>
  <c r="S74" i="5" s="1"/>
  <c r="T74" i="5" s="1"/>
  <c r="U74" i="5" s="1"/>
  <c r="P73" i="5"/>
  <c r="S73" i="5" s="1"/>
  <c r="T73" i="5" s="1"/>
  <c r="U73" i="5" s="1"/>
  <c r="P72" i="5"/>
  <c r="S72" i="5" s="1"/>
  <c r="T72" i="5" s="1"/>
  <c r="U72" i="5" s="1"/>
  <c r="P10" i="5"/>
  <c r="Q10" i="5" s="1"/>
  <c r="P11" i="5"/>
  <c r="Q11" i="5" s="1"/>
  <c r="P12" i="5"/>
  <c r="Q12" i="5" s="1"/>
  <c r="P13" i="5"/>
  <c r="S13" i="5" s="1"/>
  <c r="T13" i="5" s="1"/>
  <c r="P14" i="5"/>
  <c r="S14" i="5" s="1"/>
  <c r="T14" i="5" s="1"/>
  <c r="P15" i="5"/>
  <c r="S15" i="5" s="1"/>
  <c r="T15" i="5" s="1"/>
  <c r="P16" i="5"/>
  <c r="Q16" i="5" s="1"/>
  <c r="P17" i="5"/>
  <c r="Q17" i="5" s="1"/>
  <c r="P18" i="5"/>
  <c r="Q18" i="5" s="1"/>
  <c r="P19" i="5"/>
  <c r="S19" i="5" s="1"/>
  <c r="T19" i="5" s="1"/>
  <c r="P20" i="5"/>
  <c r="Q20" i="5" s="1"/>
  <c r="P21" i="5"/>
  <c r="Q21" i="5" s="1"/>
  <c r="P22" i="5"/>
  <c r="Q22" i="5" s="1"/>
  <c r="P23" i="5"/>
  <c r="Q23" i="5" s="1"/>
  <c r="P24" i="5"/>
  <c r="Q24" i="5" s="1"/>
  <c r="P25" i="5"/>
  <c r="S25" i="5" s="1"/>
  <c r="T25" i="5" s="1"/>
  <c r="P26" i="5"/>
  <c r="S26" i="5" s="1"/>
  <c r="T26" i="5" s="1"/>
  <c r="P27" i="5"/>
  <c r="S27" i="5" s="1"/>
  <c r="T27" i="5" s="1"/>
  <c r="P28" i="5"/>
  <c r="Q28" i="5" s="1"/>
  <c r="P29" i="5"/>
  <c r="Q29" i="5" s="1"/>
  <c r="P30" i="5"/>
  <c r="Q30" i="5" s="1"/>
  <c r="P31" i="5"/>
  <c r="S31" i="5" s="1"/>
  <c r="T31" i="5" s="1"/>
  <c r="P32" i="5"/>
  <c r="Q32" i="5" s="1"/>
  <c r="P33" i="5"/>
  <c r="Q33" i="5" s="1"/>
  <c r="P34" i="5"/>
  <c r="Q34" i="5" s="1"/>
  <c r="P35" i="5"/>
  <c r="Q35" i="5" s="1"/>
  <c r="P36" i="5"/>
  <c r="Q36" i="5" s="1"/>
  <c r="P37" i="5"/>
  <c r="S37" i="5" s="1"/>
  <c r="T37" i="5" s="1"/>
  <c r="P39" i="5"/>
  <c r="S39" i="5" s="1"/>
  <c r="T39" i="5" s="1"/>
  <c r="P40" i="5"/>
  <c r="S40" i="5" s="1"/>
  <c r="T40" i="5" s="1"/>
  <c r="P41" i="5"/>
  <c r="Q41" i="5" s="1"/>
  <c r="P42" i="5"/>
  <c r="Q42" i="5" s="1"/>
  <c r="P43" i="5"/>
  <c r="Q43" i="5" s="1"/>
  <c r="P44" i="5"/>
  <c r="S44" i="5" s="1"/>
  <c r="T44" i="5" s="1"/>
  <c r="P45" i="5"/>
  <c r="Q45" i="5" s="1"/>
  <c r="P46" i="5"/>
  <c r="Q46" i="5" s="1"/>
  <c r="P47" i="5"/>
  <c r="Q47" i="5" s="1"/>
  <c r="P48" i="5"/>
  <c r="Q48" i="5" s="1"/>
  <c r="P49" i="5"/>
  <c r="Q49" i="5" s="1"/>
  <c r="P50" i="5"/>
  <c r="S50" i="5" s="1"/>
  <c r="T50" i="5" s="1"/>
  <c r="P51" i="5"/>
  <c r="S51" i="5" s="1"/>
  <c r="T51" i="5" s="1"/>
  <c r="P52" i="5"/>
  <c r="S52" i="5" s="1"/>
  <c r="T52" i="5" s="1"/>
  <c r="P53" i="5"/>
  <c r="Q53" i="5" s="1"/>
  <c r="P54" i="5"/>
  <c r="Q54" i="5" s="1"/>
  <c r="P55" i="5"/>
  <c r="Q55" i="5" s="1"/>
  <c r="P56" i="5"/>
  <c r="S56" i="5" s="1"/>
  <c r="T56" i="5" s="1"/>
  <c r="P57" i="5"/>
  <c r="Q57" i="5" s="1"/>
  <c r="P58" i="5"/>
  <c r="Q58" i="5" s="1"/>
  <c r="P59" i="5"/>
  <c r="Q59" i="5" s="1"/>
  <c r="P60" i="5"/>
  <c r="Q60" i="5" s="1"/>
  <c r="P61" i="5"/>
  <c r="Q61" i="5" s="1"/>
  <c r="P62" i="5"/>
  <c r="S62" i="5" s="1"/>
  <c r="T62" i="5" s="1"/>
  <c r="P63" i="5"/>
  <c r="S63" i="5" s="1"/>
  <c r="T63" i="5" s="1"/>
  <c r="P64" i="5"/>
  <c r="S64" i="5" s="1"/>
  <c r="T64" i="5" s="1"/>
  <c r="P65" i="5"/>
  <c r="Q65" i="5" s="1"/>
  <c r="P66" i="5"/>
  <c r="Q66" i="5" s="1"/>
  <c r="P67" i="5"/>
  <c r="Q67" i="5" s="1"/>
  <c r="P68" i="5"/>
  <c r="S68" i="5" s="1"/>
  <c r="T68" i="5" s="1"/>
  <c r="P69" i="5"/>
  <c r="Q69" i="5" s="1"/>
  <c r="P70" i="5"/>
  <c r="Q70" i="5" s="1"/>
  <c r="P71" i="5"/>
  <c r="Q71" i="5" s="1"/>
  <c r="P77" i="5"/>
  <c r="Q77" i="5" s="1"/>
  <c r="P78" i="5"/>
  <c r="Q78" i="5" s="1"/>
  <c r="P79" i="5"/>
  <c r="S79" i="5" s="1"/>
  <c r="T79" i="5" s="1"/>
  <c r="P80" i="5"/>
  <c r="S80" i="5" s="1"/>
  <c r="T80" i="5" s="1"/>
  <c r="P81" i="5"/>
  <c r="S81" i="5" s="1"/>
  <c r="T81" i="5" s="1"/>
  <c r="P82" i="5"/>
  <c r="Q82" i="5" s="1"/>
  <c r="P83" i="5"/>
  <c r="Q83" i="5" s="1"/>
  <c r="P84" i="5"/>
  <c r="Q84" i="5" s="1"/>
  <c r="P85" i="5"/>
  <c r="S85" i="5" s="1"/>
  <c r="T85" i="5" s="1"/>
  <c r="P86" i="5"/>
  <c r="Q86" i="5" s="1"/>
  <c r="P87" i="5"/>
  <c r="Q87" i="5" s="1"/>
  <c r="P118" i="5"/>
  <c r="Q118" i="5" s="1"/>
  <c r="P119" i="5"/>
  <c r="Q119" i="5" s="1"/>
  <c r="P120" i="5"/>
  <c r="S120" i="5" s="1"/>
  <c r="T120" i="5" s="1"/>
  <c r="P121" i="5"/>
  <c r="S121" i="5" s="1"/>
  <c r="T121" i="5" s="1"/>
  <c r="P122" i="5"/>
  <c r="S122" i="5" s="1"/>
  <c r="T122" i="5" s="1"/>
  <c r="P123" i="5"/>
  <c r="Q123" i="5" s="1"/>
  <c r="P126" i="5"/>
  <c r="Q126" i="5" s="1"/>
  <c r="P127" i="5"/>
  <c r="Q127" i="5" s="1"/>
  <c r="P128" i="5"/>
  <c r="S128" i="5" s="1"/>
  <c r="T128" i="5" s="1"/>
  <c r="P129" i="5"/>
  <c r="Q129" i="5" s="1"/>
  <c r="P130" i="5"/>
  <c r="Q130" i="5" s="1"/>
  <c r="P131" i="5"/>
  <c r="Q131" i="5" s="1"/>
  <c r="P132" i="5"/>
  <c r="Q132" i="5" s="1"/>
  <c r="P133" i="5"/>
  <c r="Q133" i="5" s="1"/>
  <c r="P134" i="5"/>
  <c r="S134" i="5" s="1"/>
  <c r="T134" i="5" s="1"/>
  <c r="P135" i="5"/>
  <c r="S135" i="5" s="1"/>
  <c r="T135" i="5" s="1"/>
  <c r="P136" i="5"/>
  <c r="S136" i="5" s="1"/>
  <c r="T136" i="5" s="1"/>
  <c r="P137" i="5"/>
  <c r="Q137" i="5" s="1"/>
  <c r="P138" i="5"/>
  <c r="Q138" i="5" s="1"/>
  <c r="P139" i="5"/>
  <c r="Q139" i="5" s="1"/>
  <c r="P140" i="5"/>
  <c r="S140" i="5" s="1"/>
  <c r="T140" i="5" s="1"/>
  <c r="P141" i="5"/>
  <c r="Q141" i="5" s="1"/>
  <c r="P142" i="5"/>
  <c r="Q142" i="5" s="1"/>
  <c r="P143" i="5"/>
  <c r="Q143" i="5" s="1"/>
  <c r="P144" i="5"/>
  <c r="Q144" i="5" s="1"/>
  <c r="P145" i="5"/>
  <c r="Q145" i="5" s="1"/>
  <c r="P146" i="5"/>
  <c r="S146" i="5" s="1"/>
  <c r="T146" i="5" s="1"/>
  <c r="P147" i="5"/>
  <c r="S147" i="5" s="1"/>
  <c r="T147" i="5" s="1"/>
  <c r="P148" i="5"/>
  <c r="S148" i="5" s="1"/>
  <c r="T148" i="5" s="1"/>
  <c r="P149" i="5"/>
  <c r="Q149" i="5" s="1"/>
  <c r="P150" i="5"/>
  <c r="Q150" i="5" s="1"/>
  <c r="P151" i="5"/>
  <c r="Q151" i="5" s="1"/>
  <c r="P152" i="5"/>
  <c r="S152" i="5" s="1"/>
  <c r="T152" i="5" s="1"/>
  <c r="P153" i="5"/>
  <c r="Q153" i="5" s="1"/>
  <c r="P154" i="5"/>
  <c r="Q154" i="5" s="1"/>
  <c r="P155" i="5"/>
  <c r="Q155" i="5" s="1"/>
  <c r="P156" i="5"/>
  <c r="Q156" i="5" s="1"/>
  <c r="P157" i="5"/>
  <c r="Q157" i="5" s="1"/>
  <c r="P158" i="5"/>
  <c r="S158" i="5" s="1"/>
  <c r="T158" i="5" s="1"/>
  <c r="P159" i="5"/>
  <c r="S159" i="5" s="1"/>
  <c r="T159" i="5" s="1"/>
  <c r="P160" i="5"/>
  <c r="S160" i="5" s="1"/>
  <c r="T160" i="5" s="1"/>
  <c r="P161" i="5"/>
  <c r="Q161" i="5" s="1"/>
  <c r="P162" i="5"/>
  <c r="Q162" i="5" s="1"/>
  <c r="P163" i="5"/>
  <c r="Q163" i="5" s="1"/>
  <c r="P164" i="5"/>
  <c r="S164" i="5" s="1"/>
  <c r="T164" i="5" s="1"/>
  <c r="P165" i="5"/>
  <c r="Q165" i="5" s="1"/>
  <c r="P166" i="5"/>
  <c r="Q166" i="5" s="1"/>
  <c r="P167" i="5"/>
  <c r="Q167" i="5" s="1"/>
  <c r="P168" i="5"/>
  <c r="Q168" i="5" s="1"/>
  <c r="P169" i="5"/>
  <c r="Q169" i="5" s="1"/>
  <c r="P170" i="5"/>
  <c r="S170" i="5" s="1"/>
  <c r="T170" i="5" s="1"/>
  <c r="P171" i="5"/>
  <c r="S171" i="5" s="1"/>
  <c r="T171" i="5" s="1"/>
  <c r="P172" i="5"/>
  <c r="S172" i="5" s="1"/>
  <c r="T172" i="5" s="1"/>
  <c r="P173" i="5"/>
  <c r="Q173" i="5" s="1"/>
  <c r="P174" i="5"/>
  <c r="Q174" i="5" s="1"/>
  <c r="P175" i="5"/>
  <c r="Q175" i="5" s="1"/>
  <c r="P10" i="2"/>
  <c r="S10" i="2" s="1"/>
  <c r="T10" i="2" s="1"/>
  <c r="U10" i="2" s="1"/>
  <c r="P11" i="2"/>
  <c r="S11" i="2" s="1"/>
  <c r="T11" i="2" s="1"/>
  <c r="U11" i="2" s="1"/>
  <c r="P12" i="2"/>
  <c r="S12" i="2" s="1"/>
  <c r="T12" i="2" s="1"/>
  <c r="U12" i="2" s="1"/>
  <c r="P13" i="2"/>
  <c r="S13" i="2" s="1"/>
  <c r="T13" i="2" s="1"/>
  <c r="U13" i="2" s="1"/>
  <c r="P14" i="2"/>
  <c r="P15" i="2"/>
  <c r="Q15" i="2" s="1"/>
  <c r="P16" i="2"/>
  <c r="Q16" i="2" s="1"/>
  <c r="P17" i="2"/>
  <c r="P18" i="2"/>
  <c r="P19" i="2"/>
  <c r="P20" i="2"/>
  <c r="P21" i="2"/>
  <c r="S21" i="2" s="1"/>
  <c r="T21" i="2" s="1"/>
  <c r="U21" i="2" s="1"/>
  <c r="P22" i="2"/>
  <c r="S22" i="2" s="1"/>
  <c r="T22" i="2" s="1"/>
  <c r="U22" i="2" s="1"/>
  <c r="P23" i="2"/>
  <c r="S23" i="2" s="1"/>
  <c r="T23" i="2" s="1"/>
  <c r="U23" i="2" s="1"/>
  <c r="P24" i="2"/>
  <c r="S24" i="2" s="1"/>
  <c r="T24" i="2" s="1"/>
  <c r="U24" i="2" s="1"/>
  <c r="P25" i="2"/>
  <c r="S25" i="2" s="1"/>
  <c r="T25" i="2" s="1"/>
  <c r="U25" i="2" s="1"/>
  <c r="P26" i="2"/>
  <c r="P27" i="2"/>
  <c r="Q27" i="2" s="1"/>
  <c r="P28" i="2"/>
  <c r="Q28" i="2" s="1"/>
  <c r="P29" i="2"/>
  <c r="P30" i="2"/>
  <c r="Q30" i="2" s="1"/>
  <c r="P31" i="2"/>
  <c r="Q31" i="2" s="1"/>
  <c r="P32" i="2"/>
  <c r="P33" i="2"/>
  <c r="S33" i="2" s="1"/>
  <c r="T33" i="2" s="1"/>
  <c r="U33" i="2" s="1"/>
  <c r="P34" i="2"/>
  <c r="S34" i="2" s="1"/>
  <c r="T34" i="2" s="1"/>
  <c r="U34" i="2" s="1"/>
  <c r="P35" i="2"/>
  <c r="S35" i="2" s="1"/>
  <c r="T35" i="2" s="1"/>
  <c r="U35" i="2" s="1"/>
  <c r="P36" i="2"/>
  <c r="S36" i="2" s="1"/>
  <c r="T36" i="2" s="1"/>
  <c r="U36" i="2" s="1"/>
  <c r="P37" i="2"/>
  <c r="S37" i="2" s="1"/>
  <c r="T37" i="2" s="1"/>
  <c r="U37" i="2" s="1"/>
  <c r="P38" i="2"/>
  <c r="P39" i="2"/>
  <c r="P40" i="2"/>
  <c r="P41" i="2"/>
  <c r="P42" i="2"/>
  <c r="Q42" i="2" s="1"/>
  <c r="P43" i="2"/>
  <c r="Q43" i="2" s="1"/>
  <c r="P44" i="2"/>
  <c r="P45" i="2"/>
  <c r="S45" i="2" s="1"/>
  <c r="T45" i="2" s="1"/>
  <c r="U45" i="2" s="1"/>
  <c r="P46" i="2"/>
  <c r="S46" i="2" s="1"/>
  <c r="T46" i="2" s="1"/>
  <c r="U46" i="2" s="1"/>
  <c r="P47" i="2"/>
  <c r="S47" i="2" s="1"/>
  <c r="T47" i="2" s="1"/>
  <c r="U47" i="2" s="1"/>
  <c r="P48" i="2"/>
  <c r="S48" i="2" s="1"/>
  <c r="T48" i="2" s="1"/>
  <c r="U48" i="2" s="1"/>
  <c r="P49" i="2"/>
  <c r="Q49" i="2" s="1"/>
  <c r="P50" i="2"/>
  <c r="P51" i="2"/>
  <c r="P52" i="2"/>
  <c r="P53" i="2"/>
  <c r="P54" i="2"/>
  <c r="P55" i="2"/>
  <c r="P56" i="2"/>
  <c r="P57" i="2"/>
  <c r="S57" i="2" s="1"/>
  <c r="T57" i="2" s="1"/>
  <c r="U57" i="2" s="1"/>
  <c r="P58" i="2"/>
  <c r="S58" i="2" s="1"/>
  <c r="T58" i="2" s="1"/>
  <c r="U58" i="2" s="1"/>
  <c r="P59" i="2"/>
  <c r="S59" i="2" s="1"/>
  <c r="T59" i="2" s="1"/>
  <c r="U59" i="2" s="1"/>
  <c r="P60" i="2"/>
  <c r="S60" i="2" s="1"/>
  <c r="T60" i="2" s="1"/>
  <c r="U60" i="2" s="1"/>
  <c r="P61" i="2"/>
  <c r="S61" i="2" s="1"/>
  <c r="T61" i="2" s="1"/>
  <c r="U61" i="2" s="1"/>
  <c r="P62" i="2"/>
  <c r="Q62" i="2" s="1"/>
  <c r="P63" i="2"/>
  <c r="Q63" i="2" s="1"/>
  <c r="P64" i="2"/>
  <c r="P65" i="2"/>
  <c r="P66" i="2"/>
  <c r="P67" i="2"/>
  <c r="P68" i="2"/>
  <c r="P69" i="2"/>
  <c r="S69" i="2" s="1"/>
  <c r="T69" i="2" s="1"/>
  <c r="U69" i="2" s="1"/>
  <c r="P70" i="2"/>
  <c r="S70" i="2" s="1"/>
  <c r="T70" i="2" s="1"/>
  <c r="U70" i="2" s="1"/>
  <c r="P71" i="2"/>
  <c r="S71" i="2" s="1"/>
  <c r="T71" i="2" s="1"/>
  <c r="U71" i="2" s="1"/>
  <c r="P72" i="2"/>
  <c r="S72" i="2" s="1"/>
  <c r="T72" i="2" s="1"/>
  <c r="U72" i="2" s="1"/>
  <c r="P73" i="2"/>
  <c r="S73" i="2" s="1"/>
  <c r="T73" i="2" s="1"/>
  <c r="U73" i="2" s="1"/>
  <c r="P74" i="2"/>
  <c r="Q74" i="2" s="1"/>
  <c r="P75" i="2"/>
  <c r="Q75" i="2" s="1"/>
  <c r="P76" i="2"/>
  <c r="P77" i="2"/>
  <c r="P78" i="2"/>
  <c r="P79" i="2"/>
  <c r="P80" i="2"/>
  <c r="P81" i="2"/>
  <c r="S81" i="2" s="1"/>
  <c r="T81" i="2" s="1"/>
  <c r="U81" i="2" s="1"/>
  <c r="P82" i="2"/>
  <c r="S82" i="2" s="1"/>
  <c r="T82" i="2" s="1"/>
  <c r="U82" i="2" s="1"/>
  <c r="P83" i="2"/>
  <c r="S83" i="2" s="1"/>
  <c r="T83" i="2" s="1"/>
  <c r="U83" i="2" s="1"/>
  <c r="P84" i="2"/>
  <c r="S84" i="2" s="1"/>
  <c r="T84" i="2" s="1"/>
  <c r="U84" i="2" s="1"/>
  <c r="P85" i="2"/>
  <c r="S85" i="2" s="1"/>
  <c r="T85" i="2" s="1"/>
  <c r="U85" i="2" s="1"/>
  <c r="P86" i="2"/>
  <c r="Q86" i="2" s="1"/>
  <c r="P87" i="2"/>
  <c r="Q87" i="2" s="1"/>
  <c r="P88" i="2"/>
  <c r="P89" i="2"/>
  <c r="P90" i="2"/>
  <c r="P91" i="2"/>
  <c r="P92" i="2"/>
  <c r="P93" i="2"/>
  <c r="S93" i="2" s="1"/>
  <c r="T93" i="2" s="1"/>
  <c r="U93" i="2" s="1"/>
  <c r="P94" i="2"/>
  <c r="S94" i="2" s="1"/>
  <c r="T94" i="2" s="1"/>
  <c r="U94" i="2" s="1"/>
  <c r="P95" i="2"/>
  <c r="S95" i="2" s="1"/>
  <c r="T95" i="2" s="1"/>
  <c r="U95" i="2" s="1"/>
  <c r="P96" i="2"/>
  <c r="S96" i="2" s="1"/>
  <c r="T96" i="2" s="1"/>
  <c r="U96" i="2" s="1"/>
  <c r="P97" i="2"/>
  <c r="S97" i="2" s="1"/>
  <c r="T97" i="2" s="1"/>
  <c r="U97" i="2" s="1"/>
  <c r="P98" i="2"/>
  <c r="Q98" i="2" s="1"/>
  <c r="P99" i="2"/>
  <c r="Q99" i="2" s="1"/>
  <c r="P100" i="2"/>
  <c r="P101" i="2"/>
  <c r="P102" i="2"/>
  <c r="P103" i="2"/>
  <c r="P104" i="2"/>
  <c r="P105" i="2"/>
  <c r="S105" i="2" s="1"/>
  <c r="T105" i="2" s="1"/>
  <c r="U105" i="2" s="1"/>
  <c r="P106" i="2"/>
  <c r="S106" i="2" s="1"/>
  <c r="T106" i="2" s="1"/>
  <c r="U106" i="2" s="1"/>
  <c r="P107" i="2"/>
  <c r="Q107" i="2" s="1"/>
  <c r="P108" i="2"/>
  <c r="Q108" i="2" s="1"/>
  <c r="P109" i="2"/>
  <c r="S109" i="2" s="1"/>
  <c r="T109" i="2" s="1"/>
  <c r="U109" i="2" s="1"/>
  <c r="P110" i="2"/>
  <c r="Q110" i="2" s="1"/>
  <c r="P111" i="2"/>
  <c r="Q111" i="2" s="1"/>
  <c r="P112" i="2"/>
  <c r="P113" i="2"/>
  <c r="P114" i="2"/>
  <c r="P115" i="2"/>
  <c r="P116" i="2"/>
  <c r="P117" i="2"/>
  <c r="S117" i="2" s="1"/>
  <c r="T117" i="2" s="1"/>
  <c r="U117" i="2" s="1"/>
  <c r="P118" i="2"/>
  <c r="S118" i="2" s="1"/>
  <c r="T118" i="2" s="1"/>
  <c r="U118" i="2" s="1"/>
  <c r="P119" i="2"/>
  <c r="S119" i="2" s="1"/>
  <c r="T119" i="2" s="1"/>
  <c r="U119" i="2" s="1"/>
  <c r="P120" i="2"/>
  <c r="S120" i="2" s="1"/>
  <c r="T120" i="2" s="1"/>
  <c r="U120" i="2" s="1"/>
  <c r="P121" i="2"/>
  <c r="S121" i="2" s="1"/>
  <c r="T121" i="2" s="1"/>
  <c r="U121" i="2" s="1"/>
  <c r="P122" i="2"/>
  <c r="Q122" i="2" s="1"/>
  <c r="P123" i="2"/>
  <c r="Q123" i="2" s="1"/>
  <c r="P124" i="2"/>
  <c r="P125" i="2"/>
  <c r="P126" i="2"/>
  <c r="P127" i="2"/>
  <c r="P128" i="2"/>
  <c r="P129" i="2"/>
  <c r="S129" i="2" s="1"/>
  <c r="T129" i="2" s="1"/>
  <c r="U129" i="2" s="1"/>
  <c r="P130" i="2"/>
  <c r="S130" i="2" s="1"/>
  <c r="T130" i="2" s="1"/>
  <c r="U130" i="2" s="1"/>
  <c r="P131" i="2"/>
  <c r="S131" i="2" s="1"/>
  <c r="T131" i="2" s="1"/>
  <c r="U131" i="2" s="1"/>
  <c r="P132" i="2"/>
  <c r="S132" i="2" s="1"/>
  <c r="T132" i="2" s="1"/>
  <c r="U132" i="2" s="1"/>
  <c r="P133" i="2"/>
  <c r="S133" i="2" s="1"/>
  <c r="T133" i="2" s="1"/>
  <c r="U133" i="2" s="1"/>
  <c r="P134" i="2"/>
  <c r="Q134" i="2" s="1"/>
  <c r="P135" i="2"/>
  <c r="Q135" i="2" s="1"/>
  <c r="P136" i="2"/>
  <c r="P137" i="2"/>
  <c r="P138" i="2"/>
  <c r="P139" i="2"/>
  <c r="P140" i="2"/>
  <c r="P141" i="2"/>
  <c r="S141" i="2" s="1"/>
  <c r="T141" i="2" s="1"/>
  <c r="U141" i="2" s="1"/>
  <c r="P142" i="2"/>
  <c r="S142" i="2" s="1"/>
  <c r="T142" i="2" s="1"/>
  <c r="U142" i="2" s="1"/>
  <c r="P143" i="2"/>
  <c r="Q143" i="2" s="1"/>
  <c r="P144" i="2"/>
  <c r="Q144" i="2" s="1"/>
  <c r="P145" i="2"/>
  <c r="S145" i="2" s="1"/>
  <c r="T145" i="2" s="1"/>
  <c r="U145" i="2" s="1"/>
  <c r="P146" i="2"/>
  <c r="Q146" i="2" s="1"/>
  <c r="P147" i="2"/>
  <c r="Q147" i="2" s="1"/>
  <c r="P148" i="2"/>
  <c r="P149" i="2"/>
  <c r="P150" i="2"/>
  <c r="P151" i="2"/>
  <c r="P152" i="2"/>
  <c r="P153" i="2"/>
  <c r="S153" i="2" s="1"/>
  <c r="T153" i="2" s="1"/>
  <c r="U153" i="2" s="1"/>
  <c r="P154" i="2"/>
  <c r="S154" i="2" s="1"/>
  <c r="T154" i="2" s="1"/>
  <c r="U154" i="2" s="1"/>
  <c r="P155" i="2"/>
  <c r="S155" i="2" s="1"/>
  <c r="T155" i="2" s="1"/>
  <c r="U155" i="2" s="1"/>
  <c r="P156" i="2"/>
  <c r="S156" i="2" s="1"/>
  <c r="T156" i="2" s="1"/>
  <c r="U156" i="2" s="1"/>
  <c r="P157" i="2"/>
  <c r="S157" i="2" s="1"/>
  <c r="T157" i="2" s="1"/>
  <c r="U157" i="2" s="1"/>
  <c r="P158" i="2"/>
  <c r="Q158" i="2" s="1"/>
  <c r="P159" i="2"/>
  <c r="Q159" i="2" s="1"/>
  <c r="P160" i="2"/>
  <c r="P161" i="2"/>
  <c r="P162" i="2"/>
  <c r="P163" i="2"/>
  <c r="P164" i="2"/>
  <c r="P165" i="2"/>
  <c r="S165" i="2" s="1"/>
  <c r="T165" i="2" s="1"/>
  <c r="U165" i="2" s="1"/>
  <c r="P166" i="2"/>
  <c r="S166" i="2" s="1"/>
  <c r="T166" i="2" s="1"/>
  <c r="U166" i="2" s="1"/>
  <c r="P167" i="2"/>
  <c r="Q167" i="2" s="1"/>
  <c r="P168" i="2"/>
  <c r="Q168" i="2" s="1"/>
  <c r="P169" i="2"/>
  <c r="S169" i="2" s="1"/>
  <c r="T169" i="2" s="1"/>
  <c r="U169" i="2" s="1"/>
  <c r="P170" i="2"/>
  <c r="Q170" i="2" s="1"/>
  <c r="P171" i="2"/>
  <c r="Q171" i="2" s="1"/>
  <c r="P172" i="2"/>
  <c r="P173" i="2"/>
  <c r="P174" i="2"/>
  <c r="P175" i="2"/>
  <c r="P176" i="2"/>
  <c r="P177" i="2"/>
  <c r="S177" i="2" s="1"/>
  <c r="T177" i="2" s="1"/>
  <c r="U177" i="2" s="1"/>
  <c r="P178" i="2"/>
  <c r="S178" i="2" s="1"/>
  <c r="T178" i="2" s="1"/>
  <c r="U178" i="2" s="1"/>
  <c r="P179" i="2"/>
  <c r="Q179" i="2" s="1"/>
  <c r="P180" i="2"/>
  <c r="S180" i="2" s="1"/>
  <c r="T180" i="2" s="1"/>
  <c r="U180" i="2" s="1"/>
  <c r="P181" i="2"/>
  <c r="S181" i="2" s="1"/>
  <c r="T181" i="2" s="1"/>
  <c r="U181" i="2" s="1"/>
  <c r="P182" i="2"/>
  <c r="Q182" i="2" s="1"/>
  <c r="P183" i="2"/>
  <c r="Q183" i="2" s="1"/>
  <c r="P184" i="2"/>
  <c r="P185" i="2"/>
  <c r="P186" i="2"/>
  <c r="P187" i="2"/>
  <c r="P188" i="2"/>
  <c r="P189" i="2"/>
  <c r="S189" i="2" s="1"/>
  <c r="T189" i="2" s="1"/>
  <c r="U189" i="2" s="1"/>
  <c r="P190" i="2"/>
  <c r="S190" i="2" s="1"/>
  <c r="T190" i="2" s="1"/>
  <c r="U190" i="2" s="1"/>
  <c r="P191" i="2"/>
  <c r="S191" i="2" s="1"/>
  <c r="T191" i="2" s="1"/>
  <c r="U191" i="2" s="1"/>
  <c r="P192" i="2"/>
  <c r="Q192" i="2" s="1"/>
  <c r="P193" i="2"/>
  <c r="S193" i="2" s="1"/>
  <c r="T193" i="2" s="1"/>
  <c r="U193" i="2" s="1"/>
  <c r="P194" i="2"/>
  <c r="S194" i="2" s="1"/>
  <c r="T194" i="2" s="1"/>
  <c r="U194" i="2" s="1"/>
  <c r="P195" i="2"/>
  <c r="Q195" i="2" s="1"/>
  <c r="P196" i="2"/>
  <c r="P197" i="2"/>
  <c r="P198" i="2"/>
  <c r="P199" i="2"/>
  <c r="P200" i="2"/>
  <c r="P201" i="2"/>
  <c r="S201" i="2" s="1"/>
  <c r="T201" i="2" s="1"/>
  <c r="U201" i="2" s="1"/>
  <c r="P202" i="2"/>
  <c r="S202" i="2" s="1"/>
  <c r="T202" i="2" s="1"/>
  <c r="U202" i="2" s="1"/>
  <c r="P203" i="2"/>
  <c r="S203" i="2" s="1"/>
  <c r="T203" i="2" s="1"/>
  <c r="U203" i="2" s="1"/>
  <c r="P204" i="2"/>
  <c r="S204" i="2" s="1"/>
  <c r="T204" i="2" s="1"/>
  <c r="U204" i="2" s="1"/>
  <c r="P205" i="2"/>
  <c r="S205" i="2" s="1"/>
  <c r="T205" i="2" s="1"/>
  <c r="U205" i="2" s="1"/>
  <c r="P206" i="2"/>
  <c r="Q206" i="2" s="1"/>
  <c r="P207" i="2"/>
  <c r="Q207" i="2" s="1"/>
  <c r="P208" i="2"/>
  <c r="P209" i="2"/>
  <c r="P210" i="2"/>
  <c r="P211" i="2"/>
  <c r="P212" i="2"/>
  <c r="P213" i="2"/>
  <c r="S213" i="2" s="1"/>
  <c r="T213" i="2" s="1"/>
  <c r="U213" i="2" s="1"/>
  <c r="P214" i="2"/>
  <c r="S214" i="2" s="1"/>
  <c r="T214" i="2" s="1"/>
  <c r="U214" i="2" s="1"/>
  <c r="P215" i="2"/>
  <c r="Q215" i="2" s="1"/>
  <c r="P216" i="2"/>
  <c r="Q216" i="2" s="1"/>
  <c r="P217" i="2"/>
  <c r="S217" i="2" s="1"/>
  <c r="T217" i="2" s="1"/>
  <c r="U217" i="2" s="1"/>
  <c r="P218" i="2"/>
  <c r="Q218" i="2" s="1"/>
  <c r="P219" i="2"/>
  <c r="Q219" i="2" s="1"/>
  <c r="P220" i="2"/>
  <c r="P221" i="2"/>
  <c r="P222" i="2"/>
  <c r="P223" i="2"/>
  <c r="P224" i="2"/>
  <c r="P225" i="2"/>
  <c r="S225" i="2" s="1"/>
  <c r="T225" i="2" s="1"/>
  <c r="U225" i="2" s="1"/>
  <c r="P226" i="2"/>
  <c r="S226" i="2" s="1"/>
  <c r="T226" i="2" s="1"/>
  <c r="U226" i="2" s="1"/>
  <c r="P227" i="2"/>
  <c r="S227" i="2" s="1"/>
  <c r="T227" i="2" s="1"/>
  <c r="U227" i="2" s="1"/>
  <c r="P228" i="2"/>
  <c r="S228" i="2" s="1"/>
  <c r="T228" i="2" s="1"/>
  <c r="U228" i="2" s="1"/>
  <c r="P229" i="2"/>
  <c r="S229" i="2" s="1"/>
  <c r="T229" i="2" s="1"/>
  <c r="U229" i="2" s="1"/>
  <c r="P230" i="2"/>
  <c r="S230" i="2" s="1"/>
  <c r="T230" i="2" s="1"/>
  <c r="U230" i="2" s="1"/>
  <c r="P231" i="2"/>
  <c r="Q231" i="2" s="1"/>
  <c r="P232" i="2"/>
  <c r="P233" i="2"/>
  <c r="P234" i="2"/>
  <c r="P235" i="2"/>
  <c r="P236" i="2"/>
  <c r="P237" i="2"/>
  <c r="S237" i="2" s="1"/>
  <c r="T237" i="2" s="1"/>
  <c r="U237" i="2" s="1"/>
  <c r="P238" i="2"/>
  <c r="S238" i="2" s="1"/>
  <c r="T238" i="2" s="1"/>
  <c r="U238" i="2" s="1"/>
  <c r="P239" i="2"/>
  <c r="S239" i="2" s="1"/>
  <c r="T239" i="2" s="1"/>
  <c r="U239" i="2" s="1"/>
  <c r="P240" i="2"/>
  <c r="Q240" i="2" s="1"/>
  <c r="P241" i="2"/>
  <c r="S241" i="2" s="1"/>
  <c r="T241" i="2" s="1"/>
  <c r="U241" i="2" s="1"/>
  <c r="P242" i="2"/>
  <c r="Q242" i="2" s="1"/>
  <c r="P243" i="2"/>
  <c r="Q243" i="2" s="1"/>
  <c r="P244" i="2"/>
  <c r="P245" i="2"/>
  <c r="P246" i="2"/>
  <c r="P247" i="2"/>
  <c r="P248" i="2"/>
  <c r="P249" i="2"/>
  <c r="S249" i="2" s="1"/>
  <c r="T249" i="2" s="1"/>
  <c r="U249" i="2" s="1"/>
  <c r="P250" i="2"/>
  <c r="S250" i="2" s="1"/>
  <c r="T250" i="2" s="1"/>
  <c r="U250" i="2" s="1"/>
  <c r="P251" i="2"/>
  <c r="Q251" i="2" s="1"/>
  <c r="P252" i="2"/>
  <c r="Q252" i="2" s="1"/>
  <c r="P253" i="2"/>
  <c r="S253" i="2" s="1"/>
  <c r="T253" i="2" s="1"/>
  <c r="U253" i="2" s="1"/>
  <c r="P254" i="2"/>
  <c r="Q254" i="2" s="1"/>
  <c r="P255" i="2"/>
  <c r="Q255" i="2" s="1"/>
  <c r="P256" i="2"/>
  <c r="P257" i="2"/>
  <c r="P258" i="2"/>
  <c r="S258" i="2" s="1"/>
  <c r="T258" i="2" s="1"/>
  <c r="U258" i="2" s="1"/>
  <c r="P259" i="2"/>
  <c r="S259" i="2" s="1"/>
  <c r="T259" i="2" s="1"/>
  <c r="U259" i="2" s="1"/>
  <c r="P260" i="2"/>
  <c r="S260" i="2" s="1"/>
  <c r="T260" i="2" s="1"/>
  <c r="U260" i="2" s="1"/>
  <c r="P261" i="2"/>
  <c r="S261" i="2" s="1"/>
  <c r="T261" i="2" s="1"/>
  <c r="U261" i="2" s="1"/>
  <c r="P262" i="2"/>
  <c r="S262" i="2" s="1"/>
  <c r="T262" i="2" s="1"/>
  <c r="U262" i="2" s="1"/>
  <c r="P263" i="2"/>
  <c r="S263" i="2" s="1"/>
  <c r="T263" i="2" s="1"/>
  <c r="U263" i="2" s="1"/>
  <c r="P264" i="2"/>
  <c r="S264" i="2" s="1"/>
  <c r="T264" i="2" s="1"/>
  <c r="U264" i="2" s="1"/>
  <c r="P265" i="2"/>
  <c r="S265" i="2" s="1"/>
  <c r="T265" i="2" s="1"/>
  <c r="U265" i="2" s="1"/>
  <c r="P266" i="2"/>
  <c r="S266" i="2" s="1"/>
  <c r="T266" i="2" s="1"/>
  <c r="U266" i="2" s="1"/>
  <c r="P267" i="2"/>
  <c r="S267" i="2" s="1"/>
  <c r="T267" i="2" s="1"/>
  <c r="U267" i="2" s="1"/>
  <c r="P268" i="2"/>
  <c r="S268" i="2" s="1"/>
  <c r="T268" i="2" s="1"/>
  <c r="U268" i="2" s="1"/>
  <c r="P269" i="2"/>
  <c r="S269" i="2" s="1"/>
  <c r="T269" i="2" s="1"/>
  <c r="U269" i="2" s="1"/>
  <c r="P270" i="2"/>
  <c r="S270" i="2" s="1"/>
  <c r="T270" i="2" s="1"/>
  <c r="U270" i="2" s="1"/>
  <c r="P271" i="2"/>
  <c r="S271" i="2" s="1"/>
  <c r="T271" i="2" s="1"/>
  <c r="U271" i="2" s="1"/>
  <c r="P272" i="2"/>
  <c r="S272" i="2" s="1"/>
  <c r="T272" i="2" s="1"/>
  <c r="U272" i="2" s="1"/>
  <c r="P273" i="2"/>
  <c r="S273" i="2" s="1"/>
  <c r="T273" i="2" s="1"/>
  <c r="U273" i="2" s="1"/>
  <c r="P274" i="2"/>
  <c r="S274" i="2" s="1"/>
  <c r="T274" i="2" s="1"/>
  <c r="U274" i="2" s="1"/>
  <c r="P275" i="2"/>
  <c r="Q275" i="2" s="1"/>
  <c r="P276" i="2"/>
  <c r="Q276" i="2" s="1"/>
  <c r="P277" i="2"/>
  <c r="S277" i="2" s="1"/>
  <c r="T277" i="2" s="1"/>
  <c r="U277" i="2" s="1"/>
  <c r="P278" i="2"/>
  <c r="S278" i="2" s="1"/>
  <c r="T278" i="2" s="1"/>
  <c r="U278" i="2" s="1"/>
  <c r="P279" i="2"/>
  <c r="S279" i="2" s="1"/>
  <c r="T279" i="2" s="1"/>
  <c r="U279" i="2" s="1"/>
  <c r="P280" i="2"/>
  <c r="S280" i="2" s="1"/>
  <c r="T280" i="2" s="1"/>
  <c r="U280" i="2" s="1"/>
  <c r="P281" i="2"/>
  <c r="S281" i="2" s="1"/>
  <c r="T281" i="2" s="1"/>
  <c r="U281" i="2" s="1"/>
  <c r="P282" i="2"/>
  <c r="S282" i="2" s="1"/>
  <c r="T282" i="2" s="1"/>
  <c r="U282" i="2" s="1"/>
  <c r="P283" i="2"/>
  <c r="S283" i="2" s="1"/>
  <c r="T283" i="2" s="1"/>
  <c r="U283" i="2" s="1"/>
  <c r="P284" i="2"/>
  <c r="S284" i="2" s="1"/>
  <c r="T284" i="2" s="1"/>
  <c r="U284" i="2" s="1"/>
  <c r="P285" i="2"/>
  <c r="S285" i="2" s="1"/>
  <c r="T285" i="2" s="1"/>
  <c r="U285" i="2" s="1"/>
  <c r="P286" i="2"/>
  <c r="S286" i="2" s="1"/>
  <c r="T286" i="2" s="1"/>
  <c r="U286" i="2" s="1"/>
  <c r="P287" i="2"/>
  <c r="Q287" i="2" s="1"/>
  <c r="P288" i="2"/>
  <c r="Q288" i="2" s="1"/>
  <c r="P289" i="2"/>
  <c r="S289" i="2" s="1"/>
  <c r="T289" i="2" s="1"/>
  <c r="U289" i="2" s="1"/>
  <c r="P290" i="2"/>
  <c r="Q290" i="2" s="1"/>
  <c r="P291" i="2"/>
  <c r="Q291" i="2" s="1"/>
  <c r="P292" i="2"/>
  <c r="S292" i="2" s="1"/>
  <c r="T292" i="2" s="1"/>
  <c r="U292" i="2" s="1"/>
  <c r="P293" i="2"/>
  <c r="S293" i="2" s="1"/>
  <c r="T293" i="2" s="1"/>
  <c r="U293" i="2" s="1"/>
  <c r="P294" i="2"/>
  <c r="S294" i="2" s="1"/>
  <c r="T294" i="2" s="1"/>
  <c r="U294" i="2" s="1"/>
  <c r="P295" i="2"/>
  <c r="S295" i="2" s="1"/>
  <c r="T295" i="2" s="1"/>
  <c r="U295" i="2" s="1"/>
  <c r="P296" i="2"/>
  <c r="S296" i="2" s="1"/>
  <c r="T296" i="2" s="1"/>
  <c r="U296" i="2" s="1"/>
  <c r="P297" i="2"/>
  <c r="S297" i="2" s="1"/>
  <c r="T297" i="2" s="1"/>
  <c r="U297" i="2" s="1"/>
  <c r="P298" i="2"/>
  <c r="S298" i="2" s="1"/>
  <c r="T298" i="2" s="1"/>
  <c r="U298" i="2" s="1"/>
  <c r="P299" i="2"/>
  <c r="S299" i="2" s="1"/>
  <c r="T299" i="2" s="1"/>
  <c r="U299" i="2" s="1"/>
  <c r="P300" i="2"/>
  <c r="S300" i="2" s="1"/>
  <c r="T300" i="2" s="1"/>
  <c r="U300" i="2" s="1"/>
  <c r="P301" i="2"/>
  <c r="S301" i="2" s="1"/>
  <c r="T301" i="2" s="1"/>
  <c r="U301" i="2" s="1"/>
  <c r="P302" i="2"/>
  <c r="S302" i="2" s="1"/>
  <c r="T302" i="2" s="1"/>
  <c r="U302" i="2" s="1"/>
  <c r="P303" i="2"/>
  <c r="S303" i="2" s="1"/>
  <c r="T303" i="2" s="1"/>
  <c r="U303" i="2" s="1"/>
  <c r="P304" i="2"/>
  <c r="S304" i="2" s="1"/>
  <c r="T304" i="2" s="1"/>
  <c r="U304" i="2" s="1"/>
  <c r="P305" i="2"/>
  <c r="S305" i="2" s="1"/>
  <c r="T305" i="2" s="1"/>
  <c r="U305" i="2" s="1"/>
  <c r="P306" i="2"/>
  <c r="S306" i="2" s="1"/>
  <c r="T306" i="2" s="1"/>
  <c r="U306" i="2" s="1"/>
  <c r="P307" i="2"/>
  <c r="S307" i="2" s="1"/>
  <c r="T307" i="2" s="1"/>
  <c r="U307" i="2" s="1"/>
  <c r="P308" i="2"/>
  <c r="S308" i="2" s="1"/>
  <c r="T308" i="2" s="1"/>
  <c r="U308" i="2" s="1"/>
  <c r="P309" i="2"/>
  <c r="S309" i="2" s="1"/>
  <c r="T309" i="2" s="1"/>
  <c r="U309" i="2" s="1"/>
  <c r="P310" i="2"/>
  <c r="S310" i="2" s="1"/>
  <c r="T310" i="2" s="1"/>
  <c r="U310" i="2" s="1"/>
  <c r="P311" i="2"/>
  <c r="Q311" i="2" s="1"/>
  <c r="P312" i="2"/>
  <c r="Q312" i="2" s="1"/>
  <c r="P313" i="2"/>
  <c r="S313" i="2" s="1"/>
  <c r="T313" i="2" s="1"/>
  <c r="U313" i="2" s="1"/>
  <c r="P314" i="2"/>
  <c r="S314" i="2" s="1"/>
  <c r="T314" i="2" s="1"/>
  <c r="U314" i="2" s="1"/>
  <c r="P315" i="2"/>
  <c r="Q315" i="2" s="1"/>
  <c r="P316" i="2"/>
  <c r="S316" i="2" s="1"/>
  <c r="T316" i="2" s="1"/>
  <c r="U316" i="2" s="1"/>
  <c r="P317" i="2"/>
  <c r="S317" i="2" s="1"/>
  <c r="T317" i="2" s="1"/>
  <c r="U317" i="2" s="1"/>
  <c r="P318" i="2"/>
  <c r="S318" i="2" s="1"/>
  <c r="T318" i="2" s="1"/>
  <c r="U318" i="2" s="1"/>
  <c r="P319" i="2"/>
  <c r="S319" i="2" s="1"/>
  <c r="T319" i="2" s="1"/>
  <c r="U319" i="2" s="1"/>
  <c r="P320" i="2"/>
  <c r="S320" i="2" s="1"/>
  <c r="T320" i="2" s="1"/>
  <c r="U320" i="2" s="1"/>
  <c r="P321" i="2"/>
  <c r="S321" i="2" s="1"/>
  <c r="T321" i="2" s="1"/>
  <c r="U321" i="2" s="1"/>
  <c r="P322" i="2"/>
  <c r="S322" i="2" s="1"/>
  <c r="T322" i="2" s="1"/>
  <c r="U322" i="2" s="1"/>
  <c r="P323" i="2"/>
  <c r="Q323" i="2" s="1"/>
  <c r="P324" i="2"/>
  <c r="Q324" i="2" s="1"/>
  <c r="P325" i="2"/>
  <c r="Q325" i="2" s="1"/>
  <c r="P326" i="2"/>
  <c r="Q326" i="2" s="1"/>
  <c r="P327" i="2"/>
  <c r="S327" i="2" s="1"/>
  <c r="T327" i="2" s="1"/>
  <c r="U327" i="2" s="1"/>
  <c r="P328" i="2"/>
  <c r="S328" i="2" s="1"/>
  <c r="T328" i="2" s="1"/>
  <c r="U328" i="2" s="1"/>
  <c r="P329" i="2"/>
  <c r="S329" i="2" s="1"/>
  <c r="T329" i="2" s="1"/>
  <c r="U329" i="2" s="1"/>
  <c r="P330" i="2"/>
  <c r="S330" i="2" s="1"/>
  <c r="T330" i="2" s="1"/>
  <c r="U330" i="2" s="1"/>
  <c r="P331" i="2"/>
  <c r="S331" i="2" s="1"/>
  <c r="T331" i="2" s="1"/>
  <c r="U331" i="2" s="1"/>
  <c r="P332" i="2"/>
  <c r="S332" i="2" s="1"/>
  <c r="T332" i="2" s="1"/>
  <c r="U332" i="2" s="1"/>
  <c r="P333" i="2"/>
  <c r="S333" i="2" s="1"/>
  <c r="T333" i="2" s="1"/>
  <c r="U333" i="2" s="1"/>
  <c r="P334" i="2"/>
  <c r="S334" i="2" s="1"/>
  <c r="T334" i="2" s="1"/>
  <c r="U334" i="2" s="1"/>
  <c r="P335" i="2"/>
  <c r="S335" i="2" s="1"/>
  <c r="T335" i="2" s="1"/>
  <c r="U335" i="2" s="1"/>
  <c r="P336" i="2"/>
  <c r="S336" i="2" s="1"/>
  <c r="T336" i="2" s="1"/>
  <c r="U336" i="2" s="1"/>
  <c r="P337" i="2"/>
  <c r="S337" i="2" s="1"/>
  <c r="T337" i="2" s="1"/>
  <c r="U337" i="2" s="1"/>
  <c r="P338" i="2"/>
  <c r="S338" i="2" s="1"/>
  <c r="T338" i="2" s="1"/>
  <c r="U338" i="2" s="1"/>
  <c r="P339" i="2"/>
  <c r="S339" i="2" s="1"/>
  <c r="T339" i="2" s="1"/>
  <c r="U339" i="2" s="1"/>
  <c r="P340" i="2"/>
  <c r="S340" i="2" s="1"/>
  <c r="T340" i="2" s="1"/>
  <c r="U340" i="2" s="1"/>
  <c r="P341" i="2"/>
  <c r="S341" i="2" s="1"/>
  <c r="T341" i="2" s="1"/>
  <c r="U341" i="2" s="1"/>
  <c r="P342" i="2"/>
  <c r="S342" i="2" s="1"/>
  <c r="T342" i="2" s="1"/>
  <c r="U342" i="2" s="1"/>
  <c r="P343" i="2"/>
  <c r="S343" i="2" s="1"/>
  <c r="T343" i="2" s="1"/>
  <c r="U343" i="2" s="1"/>
  <c r="P344" i="2"/>
  <c r="S344" i="2" s="1"/>
  <c r="T344" i="2" s="1"/>
  <c r="U344" i="2" s="1"/>
  <c r="P345" i="2"/>
  <c r="S345" i="2" s="1"/>
  <c r="T345" i="2" s="1"/>
  <c r="U345" i="2" s="1"/>
  <c r="P346" i="2"/>
  <c r="S346" i="2" s="1"/>
  <c r="T346" i="2" s="1"/>
  <c r="U346" i="2" s="1"/>
  <c r="P347" i="2"/>
  <c r="Q347" i="2" s="1"/>
  <c r="P348" i="2"/>
  <c r="Q348" i="2" s="1"/>
  <c r="P349" i="2"/>
  <c r="Q349" i="2" s="1"/>
  <c r="P350" i="2"/>
  <c r="Q350" i="2" s="1"/>
  <c r="P351" i="2"/>
  <c r="Q351" i="2" s="1"/>
  <c r="P352" i="2"/>
  <c r="S352" i="2" s="1"/>
  <c r="T352" i="2" s="1"/>
  <c r="U352" i="2" s="1"/>
  <c r="P353" i="2"/>
  <c r="S353" i="2" s="1"/>
  <c r="T353" i="2" s="1"/>
  <c r="U353" i="2" s="1"/>
  <c r="P354" i="2"/>
  <c r="S354" i="2" s="1"/>
  <c r="T354" i="2" s="1"/>
  <c r="U354" i="2" s="1"/>
  <c r="P355" i="2"/>
  <c r="S355" i="2" s="1"/>
  <c r="T355" i="2" s="1"/>
  <c r="U355" i="2" s="1"/>
  <c r="P356" i="2"/>
  <c r="S356" i="2" s="1"/>
  <c r="T356" i="2" s="1"/>
  <c r="U356" i="2" s="1"/>
  <c r="P357" i="2"/>
  <c r="S357" i="2" s="1"/>
  <c r="T357" i="2" s="1"/>
  <c r="U357" i="2" s="1"/>
  <c r="P358" i="2"/>
  <c r="S358" i="2" s="1"/>
  <c r="T358" i="2" s="1"/>
  <c r="U358" i="2" s="1"/>
  <c r="P359" i="2"/>
  <c r="Q359" i="2" s="1"/>
  <c r="P360" i="2"/>
  <c r="S360" i="2" s="1"/>
  <c r="T360" i="2" s="1"/>
  <c r="U360" i="2" s="1"/>
  <c r="P361" i="2"/>
  <c r="S361" i="2" s="1"/>
  <c r="T361" i="2" s="1"/>
  <c r="U361" i="2" s="1"/>
  <c r="P362" i="2"/>
  <c r="S362" i="2" s="1"/>
  <c r="T362" i="2" s="1"/>
  <c r="U362" i="2" s="1"/>
  <c r="P363" i="2"/>
  <c r="S363" i="2" s="1"/>
  <c r="T363" i="2" s="1"/>
  <c r="U363" i="2" s="1"/>
  <c r="P364" i="2"/>
  <c r="S364" i="2" s="1"/>
  <c r="T364" i="2" s="1"/>
  <c r="U364" i="2" s="1"/>
  <c r="P365" i="2"/>
  <c r="S365" i="2" s="1"/>
  <c r="T365" i="2" s="1"/>
  <c r="U365" i="2" s="1"/>
  <c r="P366" i="2"/>
  <c r="S366" i="2" s="1"/>
  <c r="T366" i="2" s="1"/>
  <c r="U366" i="2" s="1"/>
  <c r="P367" i="2"/>
  <c r="S367" i="2" s="1"/>
  <c r="T367" i="2" s="1"/>
  <c r="U367" i="2" s="1"/>
  <c r="P368" i="2"/>
  <c r="S368" i="2" s="1"/>
  <c r="T368" i="2" s="1"/>
  <c r="U368" i="2" s="1"/>
  <c r="P369" i="2"/>
  <c r="S369" i="2" s="1"/>
  <c r="T369" i="2" s="1"/>
  <c r="U369" i="2" s="1"/>
  <c r="P370" i="2"/>
  <c r="S370" i="2" s="1"/>
  <c r="T370" i="2" s="1"/>
  <c r="U370" i="2" s="1"/>
  <c r="P371" i="2"/>
  <c r="Q371" i="2" s="1"/>
  <c r="P372" i="2"/>
  <c r="Q372" i="2" s="1"/>
  <c r="P373" i="2"/>
  <c r="Q373" i="2" s="1"/>
  <c r="P374" i="2"/>
  <c r="Q374" i="2" s="1"/>
  <c r="P375" i="2"/>
  <c r="S375" i="2" s="1"/>
  <c r="T375" i="2" s="1"/>
  <c r="U375" i="2" s="1"/>
  <c r="P376" i="2"/>
  <c r="S376" i="2" s="1"/>
  <c r="T376" i="2" s="1"/>
  <c r="U376" i="2" s="1"/>
  <c r="P377" i="2"/>
  <c r="S377" i="2" s="1"/>
  <c r="T377" i="2" s="1"/>
  <c r="U377" i="2" s="1"/>
  <c r="P378" i="2"/>
  <c r="S378" i="2" s="1"/>
  <c r="T378" i="2" s="1"/>
  <c r="U378" i="2" s="1"/>
  <c r="P379" i="2"/>
  <c r="S379" i="2" s="1"/>
  <c r="T379" i="2" s="1"/>
  <c r="U379" i="2" s="1"/>
  <c r="P380" i="2"/>
  <c r="S380" i="2" s="1"/>
  <c r="T380" i="2" s="1"/>
  <c r="U380" i="2" s="1"/>
  <c r="P381" i="2"/>
  <c r="S381" i="2" s="1"/>
  <c r="T381" i="2" s="1"/>
  <c r="U381" i="2" s="1"/>
  <c r="P382" i="2"/>
  <c r="S382" i="2" s="1"/>
  <c r="T382" i="2" s="1"/>
  <c r="U382" i="2" s="1"/>
  <c r="P383" i="2"/>
  <c r="Q383" i="2" s="1"/>
  <c r="P384" i="2"/>
  <c r="Q384" i="2" s="1"/>
  <c r="P385" i="2"/>
  <c r="Q385" i="2" s="1"/>
  <c r="P386" i="2"/>
  <c r="S386" i="2" s="1"/>
  <c r="T386" i="2" s="1"/>
  <c r="U386" i="2" s="1"/>
  <c r="P387" i="2"/>
  <c r="S387" i="2" s="1"/>
  <c r="T387" i="2" s="1"/>
  <c r="U387" i="2" s="1"/>
  <c r="P388" i="2"/>
  <c r="S388" i="2" s="1"/>
  <c r="T388" i="2" s="1"/>
  <c r="U388" i="2" s="1"/>
  <c r="P389" i="2"/>
  <c r="S389" i="2" s="1"/>
  <c r="T389" i="2" s="1"/>
  <c r="U389" i="2" s="1"/>
  <c r="P390" i="2"/>
  <c r="S390" i="2" s="1"/>
  <c r="T390" i="2" s="1"/>
  <c r="U390" i="2" s="1"/>
  <c r="P391" i="2"/>
  <c r="S391" i="2" s="1"/>
  <c r="T391" i="2" s="1"/>
  <c r="U391" i="2" s="1"/>
  <c r="P392" i="2"/>
  <c r="S392" i="2" s="1"/>
  <c r="T392" i="2" s="1"/>
  <c r="U392" i="2" s="1"/>
  <c r="P393" i="2"/>
  <c r="S393" i="2" s="1"/>
  <c r="T393" i="2" s="1"/>
  <c r="U393" i="2" s="1"/>
  <c r="P394" i="2"/>
  <c r="S394" i="2" s="1"/>
  <c r="T394" i="2" s="1"/>
  <c r="U394" i="2" s="1"/>
  <c r="P395" i="2"/>
  <c r="S395" i="2" s="1"/>
  <c r="T395" i="2" s="1"/>
  <c r="U395" i="2" s="1"/>
  <c r="P396" i="2"/>
  <c r="S396" i="2" s="1"/>
  <c r="T396" i="2" s="1"/>
  <c r="U396" i="2" s="1"/>
  <c r="P397" i="2"/>
  <c r="S397" i="2" s="1"/>
  <c r="T397" i="2" s="1"/>
  <c r="U397" i="2" s="1"/>
  <c r="P398" i="2"/>
  <c r="S398" i="2" s="1"/>
  <c r="T398" i="2" s="1"/>
  <c r="U398" i="2" s="1"/>
  <c r="P399" i="2"/>
  <c r="S399" i="2" s="1"/>
  <c r="T399" i="2" s="1"/>
  <c r="U399" i="2" s="1"/>
  <c r="P400" i="2"/>
  <c r="S400" i="2" s="1"/>
  <c r="T400" i="2" s="1"/>
  <c r="U400" i="2" s="1"/>
  <c r="P401" i="2"/>
  <c r="S401" i="2" s="1"/>
  <c r="T401" i="2" s="1"/>
  <c r="U401" i="2" s="1"/>
  <c r="P402" i="2"/>
  <c r="S402" i="2" s="1"/>
  <c r="T402" i="2" s="1"/>
  <c r="U402" i="2" s="1"/>
  <c r="P403" i="2"/>
  <c r="S403" i="2" s="1"/>
  <c r="T403" i="2" s="1"/>
  <c r="U403" i="2" s="1"/>
  <c r="P404" i="2"/>
  <c r="S404" i="2" s="1"/>
  <c r="T404" i="2" s="1"/>
  <c r="U404" i="2" s="1"/>
  <c r="P405" i="2"/>
  <c r="S405" i="2" s="1"/>
  <c r="T405" i="2" s="1"/>
  <c r="U405" i="2" s="1"/>
  <c r="P406" i="2"/>
  <c r="S406" i="2" s="1"/>
  <c r="T406" i="2" s="1"/>
  <c r="U406" i="2" s="1"/>
  <c r="P407" i="2"/>
  <c r="Q407" i="2" s="1"/>
  <c r="P408" i="2"/>
  <c r="Q408" i="2" s="1"/>
  <c r="P409" i="2"/>
  <c r="Q409" i="2" s="1"/>
  <c r="P410" i="2"/>
  <c r="Q410" i="2" s="1"/>
  <c r="P411" i="2"/>
  <c r="Q411" i="2" s="1"/>
  <c r="P412" i="2"/>
  <c r="S412" i="2" s="1"/>
  <c r="T412" i="2" s="1"/>
  <c r="U412" i="2" s="1"/>
  <c r="P413" i="2"/>
  <c r="S413" i="2" s="1"/>
  <c r="T413" i="2" s="1"/>
  <c r="U413" i="2" s="1"/>
  <c r="P414" i="2"/>
  <c r="S414" i="2" s="1"/>
  <c r="T414" i="2" s="1"/>
  <c r="U414" i="2" s="1"/>
  <c r="P415" i="2"/>
  <c r="S415" i="2" s="1"/>
  <c r="T415" i="2" s="1"/>
  <c r="U415" i="2" s="1"/>
  <c r="P416" i="2"/>
  <c r="S416" i="2" s="1"/>
  <c r="T416" i="2" s="1"/>
  <c r="U416" i="2" s="1"/>
  <c r="P417" i="2"/>
  <c r="S417" i="2" s="1"/>
  <c r="T417" i="2" s="1"/>
  <c r="U417" i="2" s="1"/>
  <c r="P418" i="2"/>
  <c r="S418" i="2" s="1"/>
  <c r="T418" i="2" s="1"/>
  <c r="U418" i="2" s="1"/>
  <c r="P419" i="2"/>
  <c r="S419" i="2" s="1"/>
  <c r="T419" i="2" s="1"/>
  <c r="U419" i="2" s="1"/>
  <c r="P420" i="2"/>
  <c r="S420" i="2" s="1"/>
  <c r="T420" i="2" s="1"/>
  <c r="U420" i="2" s="1"/>
  <c r="P421" i="2"/>
  <c r="S421" i="2" s="1"/>
  <c r="T421" i="2" s="1"/>
  <c r="U421" i="2" s="1"/>
  <c r="P422" i="2"/>
  <c r="S422" i="2" s="1"/>
  <c r="T422" i="2" s="1"/>
  <c r="U422" i="2" s="1"/>
  <c r="P423" i="2"/>
  <c r="S423" i="2" s="1"/>
  <c r="T423" i="2" s="1"/>
  <c r="U423" i="2" s="1"/>
  <c r="P424" i="2"/>
  <c r="S424" i="2" s="1"/>
  <c r="T424" i="2" s="1"/>
  <c r="U424" i="2" s="1"/>
  <c r="P425" i="2"/>
  <c r="S425" i="2" s="1"/>
  <c r="T425" i="2" s="1"/>
  <c r="U425" i="2" s="1"/>
  <c r="P426" i="2"/>
  <c r="S426" i="2" s="1"/>
  <c r="T426" i="2" s="1"/>
  <c r="U426" i="2" s="1"/>
  <c r="P427" i="2"/>
  <c r="S427" i="2" s="1"/>
  <c r="T427" i="2" s="1"/>
  <c r="U427" i="2" s="1"/>
  <c r="P428" i="2"/>
  <c r="S428" i="2" s="1"/>
  <c r="T428" i="2" s="1"/>
  <c r="U428" i="2" s="1"/>
  <c r="P429" i="2"/>
  <c r="S429" i="2" s="1"/>
  <c r="T429" i="2" s="1"/>
  <c r="U429" i="2" s="1"/>
  <c r="P430" i="2"/>
  <c r="S430" i="2" s="1"/>
  <c r="T430" i="2" s="1"/>
  <c r="U430" i="2" s="1"/>
  <c r="P431" i="2"/>
  <c r="Q431" i="2" s="1"/>
  <c r="P432" i="2"/>
  <c r="Q432" i="2" s="1"/>
  <c r="P433" i="2"/>
  <c r="Q433" i="2" s="1"/>
  <c r="P434" i="2"/>
  <c r="Q434" i="2" s="1"/>
  <c r="P435" i="2"/>
  <c r="Q435" i="2" s="1"/>
  <c r="P436" i="2"/>
  <c r="S436" i="2" s="1"/>
  <c r="T436" i="2" s="1"/>
  <c r="U436" i="2" s="1"/>
  <c r="P437" i="2"/>
  <c r="S437" i="2" s="1"/>
  <c r="T437" i="2" s="1"/>
  <c r="U437" i="2" s="1"/>
  <c r="P438" i="2"/>
  <c r="S438" i="2" s="1"/>
  <c r="T438" i="2" s="1"/>
  <c r="U438" i="2" s="1"/>
  <c r="P439" i="2"/>
  <c r="S439" i="2" s="1"/>
  <c r="T439" i="2" s="1"/>
  <c r="U439" i="2" s="1"/>
  <c r="P440" i="2"/>
  <c r="S440" i="2" s="1"/>
  <c r="T440" i="2" s="1"/>
  <c r="U440" i="2" s="1"/>
  <c r="P441" i="2"/>
  <c r="S441" i="2" s="1"/>
  <c r="T441" i="2" s="1"/>
  <c r="U441" i="2" s="1"/>
  <c r="P445" i="2"/>
  <c r="S445" i="2" s="1"/>
  <c r="T445" i="2" s="1"/>
  <c r="U445" i="2" s="1"/>
  <c r="P446" i="2"/>
  <c r="Q446" i="2" s="1"/>
  <c r="P447" i="2"/>
  <c r="Q447" i="2" s="1"/>
  <c r="P448" i="2"/>
  <c r="S448" i="2" s="1"/>
  <c r="T448" i="2" s="1"/>
  <c r="U448" i="2" s="1"/>
  <c r="P449" i="2"/>
  <c r="S449" i="2" s="1"/>
  <c r="T449" i="2" s="1"/>
  <c r="U449" i="2" s="1"/>
  <c r="P450" i="2"/>
  <c r="S450" i="2" s="1"/>
  <c r="T450" i="2" s="1"/>
  <c r="U450" i="2" s="1"/>
  <c r="P451" i="2"/>
  <c r="S451" i="2" s="1"/>
  <c r="T451" i="2" s="1"/>
  <c r="U451" i="2" s="1"/>
  <c r="P452" i="2"/>
  <c r="S452" i="2" s="1"/>
  <c r="T452" i="2" s="1"/>
  <c r="U452" i="2" s="1"/>
  <c r="P453" i="2"/>
  <c r="S453" i="2" s="1"/>
  <c r="T453" i="2" s="1"/>
  <c r="U453" i="2" s="1"/>
  <c r="P454" i="2"/>
  <c r="S454" i="2" s="1"/>
  <c r="T454" i="2" s="1"/>
  <c r="U454" i="2" s="1"/>
  <c r="P455" i="2"/>
  <c r="S455" i="2" s="1"/>
  <c r="T455" i="2" s="1"/>
  <c r="U455" i="2" s="1"/>
  <c r="P456" i="2"/>
  <c r="S456" i="2" s="1"/>
  <c r="T456" i="2" s="1"/>
  <c r="U456" i="2" s="1"/>
  <c r="P457" i="2"/>
  <c r="S457" i="2" s="1"/>
  <c r="T457" i="2" s="1"/>
  <c r="U457" i="2" s="1"/>
  <c r="P458" i="2"/>
  <c r="S458" i="2" s="1"/>
  <c r="T458" i="2" s="1"/>
  <c r="U458" i="2" s="1"/>
  <c r="P459" i="2"/>
  <c r="S459" i="2" s="1"/>
  <c r="T459" i="2" s="1"/>
  <c r="U459" i="2" s="1"/>
  <c r="P460" i="2"/>
  <c r="S460" i="2" s="1"/>
  <c r="T460" i="2" s="1"/>
  <c r="U460" i="2" s="1"/>
  <c r="P461" i="2"/>
  <c r="S461" i="2" s="1"/>
  <c r="T461" i="2" s="1"/>
  <c r="U461" i="2" s="1"/>
  <c r="P462" i="2"/>
  <c r="S462" i="2" s="1"/>
  <c r="T462" i="2" s="1"/>
  <c r="U462" i="2" s="1"/>
  <c r="P463" i="2"/>
  <c r="S463" i="2" s="1"/>
  <c r="T463" i="2" s="1"/>
  <c r="U463" i="2" s="1"/>
  <c r="P464" i="2"/>
  <c r="S464" i="2" s="1"/>
  <c r="T464" i="2" s="1"/>
  <c r="U464" i="2" s="1"/>
  <c r="P465" i="2"/>
  <c r="S465" i="2" s="1"/>
  <c r="T465" i="2" s="1"/>
  <c r="U465" i="2" s="1"/>
  <c r="P466" i="2"/>
  <c r="S466" i="2" s="1"/>
  <c r="T466" i="2" s="1"/>
  <c r="U466" i="2" s="1"/>
  <c r="P467" i="2"/>
  <c r="S467" i="2" s="1"/>
  <c r="T467" i="2" s="1"/>
  <c r="U467" i="2" s="1"/>
  <c r="P468" i="2"/>
  <c r="S468" i="2" s="1"/>
  <c r="T468" i="2" s="1"/>
  <c r="U468" i="2" s="1"/>
  <c r="P469" i="2"/>
  <c r="S469" i="2" s="1"/>
  <c r="T469" i="2" s="1"/>
  <c r="U469" i="2" s="1"/>
  <c r="P470" i="2"/>
  <c r="Q470" i="2" s="1"/>
  <c r="P471" i="2"/>
  <c r="Q471" i="2" s="1"/>
  <c r="P472" i="2"/>
  <c r="Q472" i="2" s="1"/>
  <c r="P473" i="2"/>
  <c r="Q473" i="2" s="1"/>
  <c r="P474" i="2"/>
  <c r="S474" i="2" s="1"/>
  <c r="T474" i="2" s="1"/>
  <c r="U474" i="2" s="1"/>
  <c r="P475" i="2"/>
  <c r="S475" i="2" s="1"/>
  <c r="T475" i="2" s="1"/>
  <c r="U475" i="2" s="1"/>
  <c r="P476" i="2"/>
  <c r="S476" i="2" s="1"/>
  <c r="T476" i="2" s="1"/>
  <c r="U476" i="2" s="1"/>
  <c r="P477" i="2"/>
  <c r="S477" i="2" s="1"/>
  <c r="T477" i="2" s="1"/>
  <c r="U477" i="2" s="1"/>
  <c r="P478" i="2"/>
  <c r="S478" i="2" s="1"/>
  <c r="T478" i="2" s="1"/>
  <c r="U478" i="2" s="1"/>
  <c r="P479" i="2"/>
  <c r="S479" i="2" s="1"/>
  <c r="T479" i="2" s="1"/>
  <c r="U479" i="2" s="1"/>
  <c r="P480" i="2"/>
  <c r="S480" i="2" s="1"/>
  <c r="T480" i="2" s="1"/>
  <c r="U480" i="2" s="1"/>
  <c r="P481" i="2"/>
  <c r="S481" i="2" s="1"/>
  <c r="T481" i="2" s="1"/>
  <c r="U481" i="2" s="1"/>
  <c r="P482" i="2"/>
  <c r="S482" i="2" s="1"/>
  <c r="T482" i="2" s="1"/>
  <c r="U482" i="2" s="1"/>
  <c r="P483" i="2"/>
  <c r="S483" i="2" s="1"/>
  <c r="T483" i="2" s="1"/>
  <c r="U483" i="2" s="1"/>
  <c r="P484" i="2"/>
  <c r="S484" i="2" s="1"/>
  <c r="T484" i="2" s="1"/>
  <c r="U484" i="2" s="1"/>
  <c r="P485" i="2"/>
  <c r="S485" i="2" s="1"/>
  <c r="T485" i="2" s="1"/>
  <c r="U485" i="2" s="1"/>
  <c r="P486" i="2"/>
  <c r="S486" i="2" s="1"/>
  <c r="T486" i="2" s="1"/>
  <c r="U486" i="2" s="1"/>
  <c r="P487" i="2"/>
  <c r="S487" i="2" s="1"/>
  <c r="T487" i="2" s="1"/>
  <c r="U487" i="2" s="1"/>
  <c r="P488" i="2"/>
  <c r="S488" i="2" s="1"/>
  <c r="T488" i="2" s="1"/>
  <c r="U488" i="2" s="1"/>
  <c r="P489" i="2"/>
  <c r="S489" i="2" s="1"/>
  <c r="T489" i="2" s="1"/>
  <c r="U489" i="2" s="1"/>
  <c r="P490" i="2"/>
  <c r="S490" i="2" s="1"/>
  <c r="T490" i="2" s="1"/>
  <c r="U490" i="2" s="1"/>
  <c r="P491" i="2"/>
  <c r="S491" i="2" s="1"/>
  <c r="T491" i="2" s="1"/>
  <c r="U491" i="2" s="1"/>
  <c r="P492" i="2"/>
  <c r="S492" i="2" s="1"/>
  <c r="T492" i="2" s="1"/>
  <c r="U492" i="2" s="1"/>
  <c r="P493" i="2"/>
  <c r="S493" i="2" s="1"/>
  <c r="T493" i="2" s="1"/>
  <c r="U493" i="2" s="1"/>
  <c r="P494" i="2"/>
  <c r="Q494" i="2" s="1"/>
  <c r="P10" i="3"/>
  <c r="Q10" i="3" s="1"/>
  <c r="P11" i="3"/>
  <c r="S11" i="3" s="1"/>
  <c r="T11" i="3" s="1"/>
  <c r="U11" i="3" s="1"/>
  <c r="P12" i="3"/>
  <c r="S12" i="3" s="1"/>
  <c r="T12" i="3" s="1"/>
  <c r="U12" i="3" s="1"/>
  <c r="P13" i="3"/>
  <c r="S13" i="3" s="1"/>
  <c r="T13" i="3" s="1"/>
  <c r="U13" i="3" s="1"/>
  <c r="P14" i="3"/>
  <c r="S14" i="3" s="1"/>
  <c r="T14" i="3" s="1"/>
  <c r="U14" i="3" s="1"/>
  <c r="P15" i="3"/>
  <c r="S15" i="3" s="1"/>
  <c r="T15" i="3" s="1"/>
  <c r="U15" i="3" s="1"/>
  <c r="P16" i="3"/>
  <c r="S16" i="3" s="1"/>
  <c r="T16" i="3" s="1"/>
  <c r="U16" i="3" s="1"/>
  <c r="P17" i="3"/>
  <c r="P18" i="3"/>
  <c r="Q18" i="3" s="1"/>
  <c r="P19" i="3"/>
  <c r="Q19" i="3" s="1"/>
  <c r="P20" i="3"/>
  <c r="P21" i="3"/>
  <c r="Q21" i="3" s="1"/>
  <c r="P22" i="3"/>
  <c r="Q22" i="3" s="1"/>
  <c r="P23" i="3"/>
  <c r="S23" i="3" s="1"/>
  <c r="T23" i="3" s="1"/>
  <c r="U23" i="3" s="1"/>
  <c r="P24" i="3"/>
  <c r="S24" i="3" s="1"/>
  <c r="T24" i="3" s="1"/>
  <c r="U24" i="3" s="1"/>
  <c r="P25" i="3"/>
  <c r="S25" i="3" s="1"/>
  <c r="T25" i="3" s="1"/>
  <c r="U25" i="3" s="1"/>
  <c r="P26" i="3"/>
  <c r="S26" i="3" s="1"/>
  <c r="T26" i="3" s="1"/>
  <c r="U26" i="3" s="1"/>
  <c r="P27" i="3"/>
  <c r="S27" i="3" s="1"/>
  <c r="T27" i="3" s="1"/>
  <c r="U27" i="3" s="1"/>
  <c r="P28" i="3"/>
  <c r="Q28" i="3" s="1"/>
  <c r="P29" i="3"/>
  <c r="P30" i="3"/>
  <c r="Q30" i="3" s="1"/>
  <c r="P31" i="3"/>
  <c r="Q31" i="3" s="1"/>
  <c r="P32" i="3"/>
  <c r="P33" i="3"/>
  <c r="Q33" i="3" s="1"/>
  <c r="P34" i="3"/>
  <c r="Q34" i="3" s="1"/>
  <c r="P35" i="3"/>
  <c r="S35" i="3" s="1"/>
  <c r="T35" i="3" s="1"/>
  <c r="U35" i="3" s="1"/>
  <c r="P36" i="3"/>
  <c r="S36" i="3" s="1"/>
  <c r="T36" i="3" s="1"/>
  <c r="U36" i="3" s="1"/>
  <c r="P37" i="3"/>
  <c r="S37" i="3" s="1"/>
  <c r="T37" i="3" s="1"/>
  <c r="U37" i="3" s="1"/>
  <c r="P38" i="3"/>
  <c r="S38" i="3" s="1"/>
  <c r="T38" i="3" s="1"/>
  <c r="U38" i="3" s="1"/>
  <c r="P39" i="3"/>
  <c r="S39" i="3" s="1"/>
  <c r="T39" i="3" s="1"/>
  <c r="U39" i="3" s="1"/>
  <c r="P40" i="3"/>
  <c r="S40" i="3" s="1"/>
  <c r="T40" i="3" s="1"/>
  <c r="U40" i="3" s="1"/>
  <c r="P41" i="3"/>
  <c r="P42" i="3"/>
  <c r="Q42" i="3" s="1"/>
  <c r="P43" i="3"/>
  <c r="Q43" i="3" s="1"/>
  <c r="P44" i="3"/>
  <c r="P45" i="3"/>
  <c r="Q45" i="3" s="1"/>
  <c r="P46" i="3"/>
  <c r="Q46" i="3" s="1"/>
  <c r="P47" i="3"/>
  <c r="S47" i="3" s="1"/>
  <c r="T47" i="3" s="1"/>
  <c r="U47" i="3" s="1"/>
  <c r="P48" i="3"/>
  <c r="S48" i="3" s="1"/>
  <c r="T48" i="3" s="1"/>
  <c r="U48" i="3" s="1"/>
  <c r="P49" i="3"/>
  <c r="S49" i="3" s="1"/>
  <c r="T49" i="3" s="1"/>
  <c r="U49" i="3" s="1"/>
  <c r="P50" i="3"/>
  <c r="S50" i="3" s="1"/>
  <c r="T50" i="3" s="1"/>
  <c r="U50" i="3" s="1"/>
  <c r="P51" i="3"/>
  <c r="S51" i="3" s="1"/>
  <c r="T51" i="3" s="1"/>
  <c r="U51" i="3" s="1"/>
  <c r="P52" i="3"/>
  <c r="S52" i="3" s="1"/>
  <c r="T52" i="3" s="1"/>
  <c r="U52" i="3" s="1"/>
  <c r="P53" i="3"/>
  <c r="P54" i="3"/>
  <c r="Q54" i="3" s="1"/>
  <c r="P55" i="3"/>
  <c r="Q55" i="3" s="1"/>
  <c r="P56" i="3"/>
  <c r="P57" i="3"/>
  <c r="S57" i="3" s="1"/>
  <c r="T57" i="3" s="1"/>
  <c r="U57" i="3" s="1"/>
  <c r="P58" i="3"/>
  <c r="Q58" i="3" s="1"/>
  <c r="P59" i="3"/>
  <c r="S59" i="3" s="1"/>
  <c r="T59" i="3" s="1"/>
  <c r="U59" i="3" s="1"/>
  <c r="P60" i="3"/>
  <c r="S60" i="3" s="1"/>
  <c r="T60" i="3" s="1"/>
  <c r="U60" i="3" s="1"/>
  <c r="P61" i="3"/>
  <c r="S61" i="3" s="1"/>
  <c r="T61" i="3" s="1"/>
  <c r="U61" i="3" s="1"/>
  <c r="P62" i="3"/>
  <c r="S62" i="3" s="1"/>
  <c r="T62" i="3" s="1"/>
  <c r="U62" i="3" s="1"/>
  <c r="P63" i="3"/>
  <c r="S63" i="3" s="1"/>
  <c r="T63" i="3" s="1"/>
  <c r="U63" i="3" s="1"/>
  <c r="P64" i="3"/>
  <c r="Q64" i="3" s="1"/>
  <c r="P65" i="3"/>
  <c r="P66" i="3"/>
  <c r="Q66" i="3" s="1"/>
  <c r="P67" i="3"/>
  <c r="Q67" i="3" s="1"/>
  <c r="P68" i="3"/>
  <c r="P69" i="3"/>
  <c r="S69" i="3" s="1"/>
  <c r="T69" i="3" s="1"/>
  <c r="U69" i="3" s="1"/>
  <c r="P70" i="3"/>
  <c r="Q70" i="3" s="1"/>
  <c r="P71" i="3"/>
  <c r="S71" i="3" s="1"/>
  <c r="T71" i="3" s="1"/>
  <c r="U71" i="3" s="1"/>
  <c r="P72" i="3"/>
  <c r="S72" i="3" s="1"/>
  <c r="T72" i="3" s="1"/>
  <c r="U72" i="3" s="1"/>
  <c r="P73" i="3"/>
  <c r="S73" i="3" s="1"/>
  <c r="T73" i="3" s="1"/>
  <c r="U73" i="3" s="1"/>
  <c r="P74" i="3"/>
  <c r="S74" i="3" s="1"/>
  <c r="T74" i="3" s="1"/>
  <c r="U74" i="3" s="1"/>
  <c r="P75" i="3"/>
  <c r="S75" i="3" s="1"/>
  <c r="T75" i="3" s="1"/>
  <c r="U75" i="3" s="1"/>
  <c r="P76" i="3"/>
  <c r="S76" i="3" s="1"/>
  <c r="T76" i="3" s="1"/>
  <c r="U76" i="3" s="1"/>
  <c r="P77" i="3"/>
  <c r="P78" i="3"/>
  <c r="Q78" i="3" s="1"/>
  <c r="P79" i="3"/>
  <c r="Q79" i="3" s="1"/>
  <c r="P80" i="3"/>
  <c r="P81" i="3"/>
  <c r="Q81" i="3" s="1"/>
  <c r="P107" i="3"/>
  <c r="Q107" i="3" s="1"/>
  <c r="P108" i="3"/>
  <c r="Q108" i="3" s="1"/>
  <c r="P109" i="3"/>
  <c r="S109" i="3" s="1"/>
  <c r="T109" i="3" s="1"/>
  <c r="U109" i="3" s="1"/>
  <c r="P110" i="3"/>
  <c r="S110" i="3" s="1"/>
  <c r="T110" i="3" s="1"/>
  <c r="U110" i="3" s="1"/>
  <c r="P111" i="3"/>
  <c r="S111" i="3" s="1"/>
  <c r="T111" i="3" s="1"/>
  <c r="U111" i="3" s="1"/>
  <c r="P112" i="3"/>
  <c r="S112" i="3" s="1"/>
  <c r="T112" i="3" s="1"/>
  <c r="U112" i="3" s="1"/>
  <c r="P113" i="3"/>
  <c r="Q113" i="3" s="1"/>
  <c r="P114" i="3"/>
  <c r="P117" i="3"/>
  <c r="Q117" i="3" s="1"/>
  <c r="P118" i="3"/>
  <c r="Q118" i="3" s="1"/>
  <c r="P119" i="3"/>
  <c r="P120" i="3"/>
  <c r="S120" i="3" s="1"/>
  <c r="T120" i="3" s="1"/>
  <c r="U120" i="3" s="1"/>
  <c r="P121" i="3"/>
  <c r="Q121" i="3" s="1"/>
  <c r="P122" i="3"/>
  <c r="S122" i="3" s="1"/>
  <c r="T122" i="3" s="1"/>
  <c r="U122" i="3" s="1"/>
  <c r="P123" i="3"/>
  <c r="S123" i="3" s="1"/>
  <c r="T123" i="3" s="1"/>
  <c r="U123" i="3" s="1"/>
  <c r="P124" i="3"/>
  <c r="S124" i="3" s="1"/>
  <c r="T124" i="3" s="1"/>
  <c r="U124" i="3" s="1"/>
  <c r="P125" i="3"/>
  <c r="S125" i="3" s="1"/>
  <c r="T125" i="3" s="1"/>
  <c r="U125" i="3" s="1"/>
  <c r="P126" i="3"/>
  <c r="S126" i="3" s="1"/>
  <c r="T126" i="3" s="1"/>
  <c r="U126" i="3" s="1"/>
  <c r="P127" i="3"/>
  <c r="Q127" i="3" s="1"/>
  <c r="P128" i="3"/>
  <c r="P129" i="3"/>
  <c r="Q129" i="3" s="1"/>
  <c r="P151" i="3"/>
  <c r="Q151" i="3" s="1"/>
  <c r="P152" i="3"/>
  <c r="P153" i="3"/>
  <c r="Q153" i="3" s="1"/>
  <c r="P154" i="3"/>
  <c r="Q154" i="3" s="1"/>
  <c r="P155" i="3"/>
  <c r="Q155" i="3" s="1"/>
  <c r="P156" i="3"/>
  <c r="S156" i="3" s="1"/>
  <c r="T156" i="3" s="1"/>
  <c r="U156" i="3" s="1"/>
  <c r="P157" i="3"/>
  <c r="S157" i="3" s="1"/>
  <c r="T157" i="3" s="1"/>
  <c r="U157" i="3" s="1"/>
  <c r="P158" i="3"/>
  <c r="S158" i="3" s="1"/>
  <c r="T158" i="3" s="1"/>
  <c r="U158" i="3" s="1"/>
  <c r="P159" i="3"/>
  <c r="S159" i="3" s="1"/>
  <c r="T159" i="3" s="1"/>
  <c r="U159" i="3" s="1"/>
  <c r="P160" i="3"/>
  <c r="Q160" i="3" s="1"/>
  <c r="P161" i="3"/>
  <c r="P162" i="3"/>
  <c r="Q162" i="3" s="1"/>
  <c r="P163" i="3"/>
  <c r="Q163" i="3" s="1"/>
  <c r="P164" i="3"/>
  <c r="P165" i="3"/>
  <c r="S165" i="3" s="1"/>
  <c r="T165" i="3" s="1"/>
  <c r="U165" i="3" s="1"/>
  <c r="P166" i="3"/>
  <c r="Q166" i="3" s="1"/>
  <c r="P167" i="3"/>
  <c r="S167" i="3" s="1"/>
  <c r="T167" i="3" s="1"/>
  <c r="U167" i="3" s="1"/>
  <c r="P168" i="3"/>
  <c r="S168" i="3" s="1"/>
  <c r="T168" i="3" s="1"/>
  <c r="U168" i="3" s="1"/>
  <c r="P169" i="3"/>
  <c r="S169" i="3" s="1"/>
  <c r="T169" i="3" s="1"/>
  <c r="U169" i="3" s="1"/>
  <c r="P170" i="3"/>
  <c r="S170" i="3" s="1"/>
  <c r="T170" i="3" s="1"/>
  <c r="U170" i="3" s="1"/>
  <c r="P171" i="3"/>
  <c r="S171" i="3" s="1"/>
  <c r="T171" i="3" s="1"/>
  <c r="U171" i="3" s="1"/>
  <c r="P172" i="3"/>
  <c r="Q172" i="3" s="1"/>
  <c r="P173" i="3"/>
  <c r="P174" i="3"/>
  <c r="Q174" i="3" s="1"/>
  <c r="P175" i="3"/>
  <c r="Q175" i="3" s="1"/>
  <c r="P184" i="3"/>
  <c r="P185" i="3"/>
  <c r="Q185" i="3" s="1"/>
  <c r="P186" i="3"/>
  <c r="Q186" i="3" s="1"/>
  <c r="P187" i="3"/>
  <c r="Q187" i="3" s="1"/>
  <c r="P188" i="3"/>
  <c r="S188" i="3" s="1"/>
  <c r="T188" i="3" s="1"/>
  <c r="U188" i="3" s="1"/>
  <c r="P189" i="3"/>
  <c r="S189" i="3" s="1"/>
  <c r="T189" i="3" s="1"/>
  <c r="U189" i="3" s="1"/>
  <c r="P190" i="3"/>
  <c r="S190" i="3" s="1"/>
  <c r="T190" i="3" s="1"/>
  <c r="U190" i="3" s="1"/>
  <c r="P191" i="3"/>
  <c r="S191" i="3" s="1"/>
  <c r="T191" i="3" s="1"/>
  <c r="U191" i="3" s="1"/>
  <c r="P192" i="3"/>
  <c r="Q192" i="3" s="1"/>
  <c r="P193" i="3"/>
  <c r="P194" i="3"/>
  <c r="S194" i="3" s="1"/>
  <c r="T194" i="3" s="1"/>
  <c r="U194" i="3" s="1"/>
  <c r="P195" i="3"/>
  <c r="S195" i="3" s="1"/>
  <c r="T195" i="3" s="1"/>
  <c r="U195" i="3" s="1"/>
  <c r="P196" i="3"/>
  <c r="S196" i="3" s="1"/>
  <c r="T196" i="3" s="1"/>
  <c r="U196" i="3" s="1"/>
  <c r="P197" i="3"/>
  <c r="S197" i="3" s="1"/>
  <c r="T197" i="3" s="1"/>
  <c r="U197" i="3" s="1"/>
  <c r="P198" i="3"/>
  <c r="Q198" i="3" s="1"/>
  <c r="P199" i="3"/>
  <c r="S199" i="3" s="1"/>
  <c r="T199" i="3" s="1"/>
  <c r="U199" i="3" s="1"/>
  <c r="P200" i="3"/>
  <c r="S200" i="3" s="1"/>
  <c r="T200" i="3" s="1"/>
  <c r="U200" i="3" s="1"/>
  <c r="P201" i="3"/>
  <c r="S201" i="3" s="1"/>
  <c r="T201" i="3" s="1"/>
  <c r="U201" i="3" s="1"/>
  <c r="P202" i="3"/>
  <c r="S202" i="3" s="1"/>
  <c r="T202" i="3" s="1"/>
  <c r="U202" i="3" s="1"/>
  <c r="P203" i="3"/>
  <c r="S203" i="3" s="1"/>
  <c r="T203" i="3" s="1"/>
  <c r="U203" i="3" s="1"/>
  <c r="P204" i="3"/>
  <c r="S204" i="3" s="1"/>
  <c r="T204" i="3" s="1"/>
  <c r="U204" i="3" s="1"/>
  <c r="P205" i="3"/>
  <c r="S205" i="3" s="1"/>
  <c r="T205" i="3" s="1"/>
  <c r="U205" i="3" s="1"/>
  <c r="P206" i="3"/>
  <c r="Q206" i="3" s="1"/>
  <c r="P207" i="3"/>
  <c r="Q207" i="3" s="1"/>
  <c r="P208" i="3"/>
  <c r="S208" i="3" s="1"/>
  <c r="T208" i="3" s="1"/>
  <c r="U208" i="3" s="1"/>
  <c r="P209" i="3"/>
  <c r="Q209" i="3" s="1"/>
  <c r="P210" i="3"/>
  <c r="Q210" i="3" s="1"/>
  <c r="P211" i="3"/>
  <c r="Q211" i="3" s="1"/>
  <c r="P212" i="3"/>
  <c r="S212" i="3" s="1"/>
  <c r="T212" i="3" s="1"/>
  <c r="U212" i="3" s="1"/>
  <c r="P213" i="3"/>
  <c r="S213" i="3" s="1"/>
  <c r="T213" i="3" s="1"/>
  <c r="U213" i="3" s="1"/>
  <c r="P214" i="3"/>
  <c r="S214" i="3" s="1"/>
  <c r="T214" i="3" s="1"/>
  <c r="U214" i="3" s="1"/>
  <c r="P215" i="3"/>
  <c r="S215" i="3" s="1"/>
  <c r="T215" i="3" s="1"/>
  <c r="U215" i="3" s="1"/>
  <c r="P216" i="3"/>
  <c r="Q216" i="3" s="1"/>
  <c r="P217" i="3"/>
  <c r="S217" i="3" s="1"/>
  <c r="T217" i="3" s="1"/>
  <c r="U217" i="3" s="1"/>
  <c r="P218" i="3"/>
  <c r="S218" i="3" s="1"/>
  <c r="T218" i="3" s="1"/>
  <c r="U218" i="3" s="1"/>
  <c r="P219" i="3"/>
  <c r="S219" i="3" s="1"/>
  <c r="T219" i="3" s="1"/>
  <c r="U219" i="3" s="1"/>
  <c r="P220" i="3"/>
  <c r="S220" i="3" s="1"/>
  <c r="T220" i="3" s="1"/>
  <c r="U220" i="3" s="1"/>
  <c r="P221" i="3"/>
  <c r="S221" i="3" s="1"/>
  <c r="T221" i="3" s="1"/>
  <c r="U221" i="3" s="1"/>
  <c r="P222" i="3"/>
  <c r="S222" i="3" s="1"/>
  <c r="T222" i="3" s="1"/>
  <c r="U222" i="3" s="1"/>
  <c r="P223" i="3"/>
  <c r="S223" i="3" s="1"/>
  <c r="T223" i="3" s="1"/>
  <c r="U223" i="3" s="1"/>
  <c r="P224" i="3"/>
  <c r="S224" i="3" s="1"/>
  <c r="T224" i="3" s="1"/>
  <c r="U224" i="3" s="1"/>
  <c r="P225" i="3"/>
  <c r="S225" i="3" s="1"/>
  <c r="T225" i="3" s="1"/>
  <c r="U225" i="3" s="1"/>
  <c r="P226" i="3"/>
  <c r="S226" i="3" s="1"/>
  <c r="T226" i="3" s="1"/>
  <c r="U226" i="3" s="1"/>
  <c r="P227" i="3"/>
  <c r="S227" i="3" s="1"/>
  <c r="T227" i="3" s="1"/>
  <c r="U227" i="3" s="1"/>
  <c r="P228" i="3"/>
  <c r="S228" i="3" s="1"/>
  <c r="T228" i="3" s="1"/>
  <c r="U228" i="3" s="1"/>
  <c r="P230" i="3"/>
  <c r="S230" i="3" s="1"/>
  <c r="T230" i="3" s="1"/>
  <c r="U230" i="3" s="1"/>
  <c r="P231" i="3"/>
  <c r="Q231" i="3" s="1"/>
  <c r="P232" i="3"/>
  <c r="Q232" i="3" s="1"/>
  <c r="P233" i="3"/>
  <c r="S233" i="3" s="1"/>
  <c r="T233" i="3" s="1"/>
  <c r="U233" i="3" s="1"/>
  <c r="P234" i="3"/>
  <c r="Q234" i="3" s="1"/>
  <c r="P235" i="3"/>
  <c r="Q235" i="3" s="1"/>
  <c r="P236" i="3"/>
  <c r="Q236" i="3" s="1"/>
  <c r="P237" i="3"/>
  <c r="S237" i="3" s="1"/>
  <c r="T237" i="3" s="1"/>
  <c r="U237" i="3" s="1"/>
  <c r="P238" i="3"/>
  <c r="S238" i="3" s="1"/>
  <c r="T238" i="3" s="1"/>
  <c r="U238" i="3" s="1"/>
  <c r="P239" i="3"/>
  <c r="S239" i="3" s="1"/>
  <c r="T239" i="3" s="1"/>
  <c r="U239" i="3" s="1"/>
  <c r="P240" i="3"/>
  <c r="S240" i="3" s="1"/>
  <c r="T240" i="3" s="1"/>
  <c r="U240" i="3" s="1"/>
  <c r="P241" i="3"/>
  <c r="Q241" i="3" s="1"/>
  <c r="P242" i="3"/>
  <c r="S242" i="3" s="1"/>
  <c r="T242" i="3" s="1"/>
  <c r="U242" i="3" s="1"/>
  <c r="P243" i="3"/>
  <c r="S243" i="3" s="1"/>
  <c r="T243" i="3" s="1"/>
  <c r="U243" i="3" s="1"/>
  <c r="P244" i="3"/>
  <c r="S244" i="3" s="1"/>
  <c r="T244" i="3" s="1"/>
  <c r="U244" i="3" s="1"/>
  <c r="P245" i="3"/>
  <c r="S245" i="3" s="1"/>
  <c r="T245" i="3" s="1"/>
  <c r="U245" i="3" s="1"/>
  <c r="P246" i="3"/>
  <c r="S246" i="3" s="1"/>
  <c r="T246" i="3" s="1"/>
  <c r="U246" i="3" s="1"/>
  <c r="P247" i="3"/>
  <c r="S247" i="3" s="1"/>
  <c r="T247" i="3" s="1"/>
  <c r="U247" i="3" s="1"/>
  <c r="P248" i="3"/>
  <c r="S248" i="3" s="1"/>
  <c r="T248" i="3" s="1"/>
  <c r="U248" i="3" s="1"/>
  <c r="P249" i="3"/>
  <c r="S249" i="3" s="1"/>
  <c r="T249" i="3" s="1"/>
  <c r="U249" i="3" s="1"/>
  <c r="P250" i="3"/>
  <c r="S250" i="3" s="1"/>
  <c r="T250" i="3" s="1"/>
  <c r="U250" i="3" s="1"/>
  <c r="P251" i="3"/>
  <c r="S251" i="3" s="1"/>
  <c r="T251" i="3" s="1"/>
  <c r="U251" i="3" s="1"/>
  <c r="P252" i="3"/>
  <c r="S252" i="3" s="1"/>
  <c r="T252" i="3" s="1"/>
  <c r="U252" i="3" s="1"/>
  <c r="P253" i="3"/>
  <c r="S253" i="3" s="1"/>
  <c r="T253" i="3" s="1"/>
  <c r="U253" i="3" s="1"/>
  <c r="P254" i="3"/>
  <c r="S254" i="3" s="1"/>
  <c r="T254" i="3" s="1"/>
  <c r="U254" i="3" s="1"/>
  <c r="P255" i="3"/>
  <c r="Q255" i="3" s="1"/>
  <c r="P256" i="3"/>
  <c r="Q256" i="3" s="1"/>
  <c r="P257" i="3"/>
  <c r="S257" i="3" s="1"/>
  <c r="T257" i="3" s="1"/>
  <c r="U257" i="3" s="1"/>
  <c r="P258" i="3"/>
  <c r="Q258" i="3" s="1"/>
  <c r="P259" i="3"/>
  <c r="Q259" i="3" s="1"/>
  <c r="P260" i="3"/>
  <c r="Q260" i="3" s="1"/>
  <c r="P261" i="3"/>
  <c r="S261" i="3" s="1"/>
  <c r="T261" i="3" s="1"/>
  <c r="U261" i="3" s="1"/>
  <c r="P262" i="3"/>
  <c r="S262" i="3" s="1"/>
  <c r="T262" i="3" s="1"/>
  <c r="U262" i="3" s="1"/>
  <c r="P263" i="3"/>
  <c r="S263" i="3" s="1"/>
  <c r="T263" i="3" s="1"/>
  <c r="U263" i="3" s="1"/>
  <c r="P264" i="3"/>
  <c r="S264" i="3" s="1"/>
  <c r="T264" i="3" s="1"/>
  <c r="U264" i="3" s="1"/>
  <c r="P265" i="3"/>
  <c r="Q265" i="3" s="1"/>
  <c r="P266" i="3"/>
  <c r="S266" i="3" s="1"/>
  <c r="T266" i="3" s="1"/>
  <c r="U266" i="3" s="1"/>
  <c r="P267" i="3"/>
  <c r="S267" i="3" s="1"/>
  <c r="T267" i="3" s="1"/>
  <c r="U267" i="3" s="1"/>
  <c r="P268" i="3"/>
  <c r="S268" i="3" s="1"/>
  <c r="T268" i="3" s="1"/>
  <c r="U268" i="3" s="1"/>
  <c r="P269" i="3"/>
  <c r="S269" i="3" s="1"/>
  <c r="T269" i="3" s="1"/>
  <c r="U269" i="3" s="1"/>
  <c r="P270" i="3"/>
  <c r="S270" i="3" s="1"/>
  <c r="T270" i="3" s="1"/>
  <c r="U270" i="3" s="1"/>
  <c r="P271" i="3"/>
  <c r="S271" i="3" s="1"/>
  <c r="T271" i="3" s="1"/>
  <c r="U271" i="3" s="1"/>
  <c r="P272" i="3"/>
  <c r="S272" i="3" s="1"/>
  <c r="T272" i="3" s="1"/>
  <c r="U272" i="3" s="1"/>
  <c r="P273" i="3"/>
  <c r="S273" i="3" s="1"/>
  <c r="T273" i="3" s="1"/>
  <c r="U273" i="3" s="1"/>
  <c r="P274" i="3"/>
  <c r="S274" i="3" s="1"/>
  <c r="T274" i="3" s="1"/>
  <c r="U274" i="3" s="1"/>
  <c r="P275" i="3"/>
  <c r="S275" i="3" s="1"/>
  <c r="T275" i="3" s="1"/>
  <c r="U275" i="3" s="1"/>
  <c r="P276" i="3"/>
  <c r="S276" i="3" s="1"/>
  <c r="T276" i="3" s="1"/>
  <c r="U276" i="3" s="1"/>
  <c r="P277" i="3"/>
  <c r="S277" i="3" s="1"/>
  <c r="T277" i="3" s="1"/>
  <c r="U277" i="3" s="1"/>
  <c r="P278" i="3"/>
  <c r="S278" i="3" s="1"/>
  <c r="T278" i="3" s="1"/>
  <c r="U278" i="3" s="1"/>
  <c r="P279" i="3"/>
  <c r="Q279" i="3" s="1"/>
  <c r="P280" i="3"/>
  <c r="Q280" i="3" s="1"/>
  <c r="P281" i="3"/>
  <c r="Q281" i="3" s="1"/>
  <c r="P282" i="3"/>
  <c r="Q282" i="3" s="1"/>
  <c r="P283" i="3"/>
  <c r="Q283" i="3" s="1"/>
  <c r="P284" i="3"/>
  <c r="Q284" i="3" s="1"/>
  <c r="P285" i="3"/>
  <c r="S285" i="3" s="1"/>
  <c r="T285" i="3" s="1"/>
  <c r="U285" i="3" s="1"/>
  <c r="P286" i="3"/>
  <c r="S286" i="3" s="1"/>
  <c r="T286" i="3" s="1"/>
  <c r="U286" i="3" s="1"/>
  <c r="P287" i="3"/>
  <c r="S287" i="3" s="1"/>
  <c r="T287" i="3" s="1"/>
  <c r="U287" i="3" s="1"/>
  <c r="P290" i="3"/>
  <c r="S290" i="3" s="1"/>
  <c r="T290" i="3" s="1"/>
  <c r="U290" i="3" s="1"/>
  <c r="P291" i="3"/>
  <c r="S291" i="3" s="1"/>
  <c r="T291" i="3" s="1"/>
  <c r="U291" i="3" s="1"/>
  <c r="P292" i="3"/>
  <c r="S292" i="3" s="1"/>
  <c r="T292" i="3" s="1"/>
  <c r="U292" i="3" s="1"/>
  <c r="P293" i="3"/>
  <c r="Q293" i="3" s="1"/>
  <c r="P294" i="3"/>
  <c r="Q294" i="3" s="1"/>
  <c r="P295" i="3"/>
  <c r="Q295" i="3" s="1"/>
  <c r="P296" i="3"/>
  <c r="Q296" i="3" s="1"/>
  <c r="P297" i="3"/>
  <c r="Q297" i="3" s="1"/>
  <c r="P298" i="3"/>
  <c r="Q298" i="3" s="1"/>
  <c r="P299" i="3"/>
  <c r="S299" i="3" s="1"/>
  <c r="T299" i="3" s="1"/>
  <c r="U299" i="3" s="1"/>
  <c r="P300" i="3"/>
  <c r="S300" i="3" s="1"/>
  <c r="T300" i="3" s="1"/>
  <c r="U300" i="3" s="1"/>
  <c r="P301" i="3"/>
  <c r="S301" i="3" s="1"/>
  <c r="T301" i="3" s="1"/>
  <c r="U301" i="3" s="1"/>
  <c r="P302" i="3"/>
  <c r="S302" i="3" s="1"/>
  <c r="T302" i="3" s="1"/>
  <c r="U302" i="3" s="1"/>
  <c r="P303" i="3"/>
  <c r="S303" i="3" s="1"/>
  <c r="T303" i="3" s="1"/>
  <c r="U303" i="3" s="1"/>
  <c r="P304" i="3"/>
  <c r="S304" i="3" s="1"/>
  <c r="T304" i="3" s="1"/>
  <c r="U304" i="3" s="1"/>
  <c r="P305" i="3"/>
  <c r="Q305" i="3" s="1"/>
  <c r="P306" i="3"/>
  <c r="Q306" i="3" s="1"/>
  <c r="P307" i="3"/>
  <c r="Q307" i="3" s="1"/>
  <c r="P308" i="3"/>
  <c r="Q308" i="3" s="1"/>
  <c r="P309" i="3"/>
  <c r="S309" i="3" s="1"/>
  <c r="T309" i="3" s="1"/>
  <c r="U309" i="3" s="1"/>
  <c r="P310" i="3"/>
  <c r="S310" i="3" s="1"/>
  <c r="T310" i="3" s="1"/>
  <c r="U310" i="3" s="1"/>
  <c r="P311" i="3"/>
  <c r="S311" i="3" s="1"/>
  <c r="T311" i="3" s="1"/>
  <c r="U311" i="3" s="1"/>
  <c r="P312" i="3"/>
  <c r="S312" i="3" s="1"/>
  <c r="T312" i="3" s="1"/>
  <c r="U312" i="3" s="1"/>
  <c r="P313" i="3"/>
  <c r="S313" i="3" s="1"/>
  <c r="T313" i="3" s="1"/>
  <c r="U313" i="3" s="1"/>
  <c r="P314" i="3"/>
  <c r="S314" i="3" s="1"/>
  <c r="T314" i="3" s="1"/>
  <c r="U314" i="3" s="1"/>
  <c r="P315" i="3"/>
  <c r="S315" i="3" s="1"/>
  <c r="T315" i="3" s="1"/>
  <c r="U315" i="3" s="1"/>
  <c r="P316" i="3"/>
  <c r="S316" i="3" s="1"/>
  <c r="T316" i="3" s="1"/>
  <c r="U316" i="3" s="1"/>
  <c r="P317" i="3"/>
  <c r="Q317" i="3" s="1"/>
  <c r="P318" i="3"/>
  <c r="Q318" i="3" s="1"/>
  <c r="P319" i="3"/>
  <c r="Q319" i="3" s="1"/>
  <c r="P320" i="3"/>
  <c r="Q320" i="3" s="1"/>
  <c r="P321" i="3"/>
  <c r="Q321" i="3" s="1"/>
  <c r="P322" i="3"/>
  <c r="Q322" i="3" s="1"/>
  <c r="P323" i="3"/>
  <c r="S323" i="3" s="1"/>
  <c r="T323" i="3" s="1"/>
  <c r="U323" i="3" s="1"/>
  <c r="P324" i="3"/>
  <c r="S324" i="3" s="1"/>
  <c r="T324" i="3" s="1"/>
  <c r="U324" i="3" s="1"/>
  <c r="P325" i="3"/>
  <c r="S325" i="3" s="1"/>
  <c r="T325" i="3" s="1"/>
  <c r="U325" i="3" s="1"/>
  <c r="P326" i="3"/>
  <c r="S326" i="3" s="1"/>
  <c r="T326" i="3" s="1"/>
  <c r="U326" i="3" s="1"/>
  <c r="P327" i="3"/>
  <c r="S327" i="3" s="1"/>
  <c r="T327" i="3" s="1"/>
  <c r="U327" i="3" s="1"/>
  <c r="P328" i="3"/>
  <c r="S328" i="3" s="1"/>
  <c r="T328" i="3" s="1"/>
  <c r="U328" i="3" s="1"/>
  <c r="P329" i="3"/>
  <c r="Q329" i="3" s="1"/>
  <c r="P330" i="3"/>
  <c r="Q330" i="3" s="1"/>
  <c r="P331" i="3"/>
  <c r="S331" i="3" s="1"/>
  <c r="T331" i="3" s="1"/>
  <c r="U331" i="3" s="1"/>
  <c r="P332" i="3"/>
  <c r="S332" i="3" s="1"/>
  <c r="T332" i="3" s="1"/>
  <c r="U332" i="3" s="1"/>
  <c r="P333" i="3"/>
  <c r="S333" i="3" s="1"/>
  <c r="T333" i="3" s="1"/>
  <c r="U333" i="3" s="1"/>
  <c r="P334" i="3"/>
  <c r="S334" i="3" s="1"/>
  <c r="T334" i="3" s="1"/>
  <c r="U334" i="3" s="1"/>
  <c r="P335" i="3"/>
  <c r="S335" i="3" s="1"/>
  <c r="T335" i="3" s="1"/>
  <c r="U335" i="3" s="1"/>
  <c r="P336" i="3"/>
  <c r="S336" i="3" s="1"/>
  <c r="T336" i="3" s="1"/>
  <c r="U336" i="3" s="1"/>
  <c r="P337" i="3"/>
  <c r="S337" i="3" s="1"/>
  <c r="T337" i="3" s="1"/>
  <c r="U337" i="3" s="1"/>
  <c r="P338" i="3"/>
  <c r="S338" i="3" s="1"/>
  <c r="T338" i="3" s="1"/>
  <c r="U338" i="3" s="1"/>
  <c r="P339" i="3"/>
  <c r="S339" i="3" s="1"/>
  <c r="T339" i="3" s="1"/>
  <c r="U339" i="3" s="1"/>
  <c r="P340" i="3"/>
  <c r="S340" i="3" s="1"/>
  <c r="T340" i="3" s="1"/>
  <c r="U340" i="3" s="1"/>
  <c r="P341" i="3"/>
  <c r="Q341" i="3" s="1"/>
  <c r="P342" i="3"/>
  <c r="Q342" i="3" s="1"/>
  <c r="P343" i="3"/>
  <c r="Q343" i="3" s="1"/>
  <c r="P344" i="3"/>
  <c r="Q344" i="3" s="1"/>
  <c r="P345" i="3"/>
  <c r="Q345" i="3" s="1"/>
  <c r="P346" i="3"/>
  <c r="Q346" i="3" s="1"/>
  <c r="P347" i="3"/>
  <c r="S347" i="3" s="1"/>
  <c r="T347" i="3" s="1"/>
  <c r="U347" i="3" s="1"/>
  <c r="P348" i="3"/>
  <c r="S348" i="3" s="1"/>
  <c r="T348" i="3" s="1"/>
  <c r="U348" i="3" s="1"/>
  <c r="P349" i="3"/>
  <c r="S349" i="3" s="1"/>
  <c r="T349" i="3" s="1"/>
  <c r="U349" i="3" s="1"/>
  <c r="P350" i="3"/>
  <c r="S350" i="3" s="1"/>
  <c r="T350" i="3" s="1"/>
  <c r="U350" i="3" s="1"/>
  <c r="P351" i="3"/>
  <c r="Q351" i="3" s="1"/>
  <c r="P352" i="3"/>
  <c r="S352" i="3" s="1"/>
  <c r="T352" i="3" s="1"/>
  <c r="U352" i="3" s="1"/>
  <c r="P353" i="3"/>
  <c r="S353" i="3" s="1"/>
  <c r="T353" i="3" s="1"/>
  <c r="U353" i="3" s="1"/>
  <c r="P354" i="3"/>
  <c r="S354" i="3" s="1"/>
  <c r="T354" i="3" s="1"/>
  <c r="U354" i="3" s="1"/>
  <c r="P355" i="3"/>
  <c r="S355" i="3" s="1"/>
  <c r="T355" i="3" s="1"/>
  <c r="U355" i="3" s="1"/>
  <c r="P356" i="3"/>
  <c r="S356" i="3" s="1"/>
  <c r="T356" i="3" s="1"/>
  <c r="U356" i="3" s="1"/>
  <c r="P357" i="3"/>
  <c r="S357" i="3" s="1"/>
  <c r="T357" i="3" s="1"/>
  <c r="U357" i="3" s="1"/>
  <c r="P358" i="3"/>
  <c r="S358" i="3" s="1"/>
  <c r="T358" i="3" s="1"/>
  <c r="U358" i="3" s="1"/>
  <c r="P359" i="3"/>
  <c r="S359" i="3" s="1"/>
  <c r="T359" i="3" s="1"/>
  <c r="U359" i="3" s="1"/>
  <c r="P360" i="3"/>
  <c r="S360" i="3" s="1"/>
  <c r="T360" i="3" s="1"/>
  <c r="U360" i="3" s="1"/>
  <c r="P361" i="3"/>
  <c r="S361" i="3" s="1"/>
  <c r="T361" i="3" s="1"/>
  <c r="U361" i="3" s="1"/>
  <c r="P362" i="3"/>
  <c r="S362" i="3" s="1"/>
  <c r="T362" i="3" s="1"/>
  <c r="U362" i="3" s="1"/>
  <c r="P363" i="3"/>
  <c r="S363" i="3" s="1"/>
  <c r="T363" i="3" s="1"/>
  <c r="U363" i="3" s="1"/>
  <c r="P9" i="4"/>
  <c r="Q9" i="4" s="1"/>
  <c r="S90" i="4" l="1"/>
  <c r="T90" i="4" s="1"/>
  <c r="U90" i="4" s="1"/>
  <c r="S57" i="4"/>
  <c r="T57" i="4" s="1"/>
  <c r="U57" i="4" s="1"/>
  <c r="S76" i="5"/>
  <c r="T76" i="5" s="1"/>
  <c r="U76" i="5" s="1"/>
  <c r="S442" i="2"/>
  <c r="T442" i="2" s="1"/>
  <c r="U442" i="2" s="1"/>
  <c r="Q444" i="2"/>
  <c r="Q125" i="5"/>
  <c r="Q89" i="4"/>
  <c r="Q124" i="5"/>
  <c r="Q289" i="3"/>
  <c r="S288" i="3"/>
  <c r="T288" i="3" s="1"/>
  <c r="U288" i="3" s="1"/>
  <c r="Q443" i="2"/>
  <c r="Q88" i="5"/>
  <c r="Q38" i="5"/>
  <c r="Q238" i="2"/>
  <c r="Q130" i="2"/>
  <c r="Q37" i="2"/>
  <c r="S409" i="2"/>
  <c r="T409" i="2" s="1"/>
  <c r="U409" i="2" s="1"/>
  <c r="S290" i="2"/>
  <c r="T290" i="2" s="1"/>
  <c r="U290" i="2" s="1"/>
  <c r="S146" i="2"/>
  <c r="T146" i="2" s="1"/>
  <c r="U146" i="2" s="1"/>
  <c r="Q464" i="2"/>
  <c r="Q389" i="2"/>
  <c r="Q317" i="2"/>
  <c r="Q453" i="2"/>
  <c r="Q378" i="2"/>
  <c r="Q306" i="2"/>
  <c r="Q237" i="2"/>
  <c r="Q129" i="2"/>
  <c r="Q36" i="2"/>
  <c r="S408" i="2"/>
  <c r="T408" i="2" s="1"/>
  <c r="U408" i="2" s="1"/>
  <c r="S288" i="2"/>
  <c r="T288" i="2" s="1"/>
  <c r="U288" i="2" s="1"/>
  <c r="S144" i="2"/>
  <c r="T144" i="2" s="1"/>
  <c r="U144" i="2" s="1"/>
  <c r="Q452" i="2"/>
  <c r="Q377" i="2"/>
  <c r="Q305" i="2"/>
  <c r="Q214" i="2"/>
  <c r="Q105" i="2"/>
  <c r="Q22" i="2"/>
  <c r="S407" i="2"/>
  <c r="T407" i="2" s="1"/>
  <c r="U407" i="2" s="1"/>
  <c r="S287" i="2"/>
  <c r="T287" i="2" s="1"/>
  <c r="U287" i="2" s="1"/>
  <c r="S143" i="2"/>
  <c r="T143" i="2" s="1"/>
  <c r="U143" i="2" s="1"/>
  <c r="Q438" i="2"/>
  <c r="Q366" i="2"/>
  <c r="Q294" i="2"/>
  <c r="Q213" i="2"/>
  <c r="Q97" i="2"/>
  <c r="Q13" i="2"/>
  <c r="S384" i="2"/>
  <c r="T384" i="2" s="1"/>
  <c r="U384" i="2" s="1"/>
  <c r="S254" i="2"/>
  <c r="T254" i="2" s="1"/>
  <c r="U254" i="2" s="1"/>
  <c r="S110" i="2"/>
  <c r="T110" i="2" s="1"/>
  <c r="U110" i="2" s="1"/>
  <c r="Q437" i="2"/>
  <c r="Q365" i="2"/>
  <c r="Q293" i="2"/>
  <c r="Q190" i="2"/>
  <c r="Q96" i="2"/>
  <c r="Q12" i="2"/>
  <c r="S383" i="2"/>
  <c r="T383" i="2" s="1"/>
  <c r="U383" i="2" s="1"/>
  <c r="S252" i="2"/>
  <c r="T252" i="2" s="1"/>
  <c r="U252" i="2" s="1"/>
  <c r="S108" i="2"/>
  <c r="T108" i="2" s="1"/>
  <c r="U108" i="2" s="1"/>
  <c r="Q426" i="2"/>
  <c r="Q354" i="2"/>
  <c r="Q282" i="2"/>
  <c r="Q189" i="2"/>
  <c r="Q95" i="2"/>
  <c r="Q11" i="2"/>
  <c r="S351" i="2"/>
  <c r="T351" i="2" s="1"/>
  <c r="U351" i="2" s="1"/>
  <c r="S251" i="2"/>
  <c r="T251" i="2" s="1"/>
  <c r="U251" i="2" s="1"/>
  <c r="S107" i="2"/>
  <c r="T107" i="2" s="1"/>
  <c r="U107" i="2" s="1"/>
  <c r="Q425" i="2"/>
  <c r="Q353" i="2"/>
  <c r="Q281" i="2"/>
  <c r="Q181" i="2"/>
  <c r="Q72" i="2"/>
  <c r="Q10" i="2"/>
  <c r="S350" i="2"/>
  <c r="T350" i="2" s="1"/>
  <c r="U350" i="2" s="1"/>
  <c r="S218" i="2"/>
  <c r="T218" i="2" s="1"/>
  <c r="U218" i="2" s="1"/>
  <c r="S74" i="2"/>
  <c r="T74" i="2" s="1"/>
  <c r="U74" i="2" s="1"/>
  <c r="Q489" i="2"/>
  <c r="Q414" i="2"/>
  <c r="Q342" i="2"/>
  <c r="Q272" i="2"/>
  <c r="Q180" i="2"/>
  <c r="Q71" i="2"/>
  <c r="S472" i="2"/>
  <c r="T472" i="2" s="1"/>
  <c r="U472" i="2" s="1"/>
  <c r="S349" i="2"/>
  <c r="T349" i="2" s="1"/>
  <c r="U349" i="2" s="1"/>
  <c r="S216" i="2"/>
  <c r="T216" i="2" s="1"/>
  <c r="U216" i="2" s="1"/>
  <c r="Q488" i="2"/>
  <c r="Q413" i="2"/>
  <c r="Q341" i="2"/>
  <c r="Q270" i="2"/>
  <c r="Q157" i="2"/>
  <c r="Q70" i="2"/>
  <c r="S471" i="2"/>
  <c r="T471" i="2" s="1"/>
  <c r="U471" i="2" s="1"/>
  <c r="S348" i="2"/>
  <c r="T348" i="2" s="1"/>
  <c r="U348" i="2" s="1"/>
  <c r="S215" i="2"/>
  <c r="T215" i="2" s="1"/>
  <c r="U215" i="2" s="1"/>
  <c r="Q477" i="2"/>
  <c r="Q402" i="2"/>
  <c r="Q330" i="2"/>
  <c r="Q269" i="2"/>
  <c r="Q156" i="2"/>
  <c r="Q69" i="2"/>
  <c r="S470" i="2"/>
  <c r="T470" i="2" s="1"/>
  <c r="U470" i="2" s="1"/>
  <c r="S325" i="2"/>
  <c r="T325" i="2" s="1"/>
  <c r="U325" i="2" s="1"/>
  <c r="S182" i="2"/>
  <c r="T182" i="2" s="1"/>
  <c r="U182" i="2" s="1"/>
  <c r="S30" i="2"/>
  <c r="T30" i="2" s="1"/>
  <c r="U30" i="2" s="1"/>
  <c r="Q476" i="2"/>
  <c r="Q401" i="2"/>
  <c r="Q329" i="2"/>
  <c r="Q260" i="2"/>
  <c r="Q155" i="2"/>
  <c r="Q46" i="2"/>
  <c r="S446" i="2"/>
  <c r="T446" i="2" s="1"/>
  <c r="U446" i="2" s="1"/>
  <c r="S324" i="2"/>
  <c r="T324" i="2" s="1"/>
  <c r="U324" i="2" s="1"/>
  <c r="Q465" i="2"/>
  <c r="Q390" i="2"/>
  <c r="Q318" i="2"/>
  <c r="Q258" i="2"/>
  <c r="Q131" i="2"/>
  <c r="Q45" i="2"/>
  <c r="S410" i="2"/>
  <c r="T410" i="2" s="1"/>
  <c r="U410" i="2" s="1"/>
  <c r="S323" i="2"/>
  <c r="T323" i="2" s="1"/>
  <c r="U323" i="2" s="1"/>
  <c r="S179" i="2"/>
  <c r="T179" i="2" s="1"/>
  <c r="U179" i="2" s="1"/>
  <c r="Q150" i="3"/>
  <c r="Q149" i="3"/>
  <c r="S148" i="3"/>
  <c r="T148" i="3" s="1"/>
  <c r="U148" i="3" s="1"/>
  <c r="S145" i="3"/>
  <c r="T145" i="3" s="1"/>
  <c r="U145" i="3" s="1"/>
  <c r="Q147" i="3"/>
  <c r="Q146" i="3"/>
  <c r="S144" i="3"/>
  <c r="T144" i="3" s="1"/>
  <c r="U144" i="3" s="1"/>
  <c r="Q143" i="3"/>
  <c r="Q142" i="3"/>
  <c r="Q141" i="3"/>
  <c r="Q136" i="3"/>
  <c r="S137" i="3"/>
  <c r="T137" i="3" s="1"/>
  <c r="U137" i="3" s="1"/>
  <c r="Q140" i="3"/>
  <c r="Q139" i="3"/>
  <c r="Q138" i="3"/>
  <c r="Q135" i="3"/>
  <c r="Q132" i="3"/>
  <c r="Q131" i="3"/>
  <c r="Q130" i="3"/>
  <c r="Q42" i="4"/>
  <c r="Q21" i="4"/>
  <c r="Q229" i="3"/>
  <c r="Q82" i="3"/>
  <c r="Q115" i="3"/>
  <c r="Q116" i="3"/>
  <c r="Q278" i="3"/>
  <c r="Q20" i="4"/>
  <c r="Q41" i="4"/>
  <c r="Q56" i="4"/>
  <c r="Q55" i="4"/>
  <c r="Q54" i="4"/>
  <c r="Q53" i="4"/>
  <c r="Q52" i="4"/>
  <c r="Q40" i="4"/>
  <c r="Q15" i="4"/>
  <c r="Q104" i="4"/>
  <c r="Q140" i="4"/>
  <c r="Q128" i="4"/>
  <c r="Q116" i="4"/>
  <c r="Q92" i="4"/>
  <c r="Q44" i="4"/>
  <c r="Q29" i="4"/>
  <c r="S35" i="4"/>
  <c r="T35" i="4" s="1"/>
  <c r="U35" i="4" s="1"/>
  <c r="Q139" i="4"/>
  <c r="Q127" i="4"/>
  <c r="Q115" i="4"/>
  <c r="Q103" i="4"/>
  <c r="Q91" i="4"/>
  <c r="Q43" i="4"/>
  <c r="Q28" i="4"/>
  <c r="Q14" i="4"/>
  <c r="S133" i="4"/>
  <c r="T133" i="4" s="1"/>
  <c r="U133" i="4" s="1"/>
  <c r="S121" i="4"/>
  <c r="T121" i="4" s="1"/>
  <c r="U121" i="4" s="1"/>
  <c r="S109" i="4"/>
  <c r="T109" i="4" s="1"/>
  <c r="U109" i="4" s="1"/>
  <c r="S97" i="4"/>
  <c r="T97" i="4" s="1"/>
  <c r="U97" i="4" s="1"/>
  <c r="S49" i="4"/>
  <c r="T49" i="4" s="1"/>
  <c r="U49" i="4" s="1"/>
  <c r="S34" i="4"/>
  <c r="T34" i="4" s="1"/>
  <c r="U34" i="4" s="1"/>
  <c r="S22" i="4"/>
  <c r="T22" i="4" s="1"/>
  <c r="U22" i="4" s="1"/>
  <c r="S23" i="4"/>
  <c r="T23" i="4" s="1"/>
  <c r="U23" i="4" s="1"/>
  <c r="Q138" i="4"/>
  <c r="Q126" i="4"/>
  <c r="Q114" i="4"/>
  <c r="Q102" i="4"/>
  <c r="Q88" i="4"/>
  <c r="Q39" i="4"/>
  <c r="Q27" i="4"/>
  <c r="Q13" i="4"/>
  <c r="S132" i="4"/>
  <c r="T132" i="4" s="1"/>
  <c r="U132" i="4" s="1"/>
  <c r="S120" i="4"/>
  <c r="T120" i="4" s="1"/>
  <c r="U120" i="4" s="1"/>
  <c r="S108" i="4"/>
  <c r="T108" i="4" s="1"/>
  <c r="U108" i="4" s="1"/>
  <c r="S96" i="4"/>
  <c r="T96" i="4" s="1"/>
  <c r="U96" i="4" s="1"/>
  <c r="S48" i="4"/>
  <c r="T48" i="4" s="1"/>
  <c r="U48" i="4" s="1"/>
  <c r="S33" i="4"/>
  <c r="T33" i="4" s="1"/>
  <c r="U33" i="4" s="1"/>
  <c r="S19" i="4"/>
  <c r="T19" i="4" s="1"/>
  <c r="U19" i="4" s="1"/>
  <c r="S110" i="4"/>
  <c r="T110" i="4" s="1"/>
  <c r="U110" i="4" s="1"/>
  <c r="Q137" i="4"/>
  <c r="Q125" i="4"/>
  <c r="Q113" i="4"/>
  <c r="Q101" i="4"/>
  <c r="Q87" i="4"/>
  <c r="Q38" i="4"/>
  <c r="Q26" i="4"/>
  <c r="Q12" i="4"/>
  <c r="S131" i="4"/>
  <c r="T131" i="4" s="1"/>
  <c r="U131" i="4" s="1"/>
  <c r="S119" i="4"/>
  <c r="T119" i="4" s="1"/>
  <c r="U119" i="4" s="1"/>
  <c r="S107" i="4"/>
  <c r="T107" i="4" s="1"/>
  <c r="U107" i="4" s="1"/>
  <c r="S95" i="4"/>
  <c r="T95" i="4" s="1"/>
  <c r="U95" i="4" s="1"/>
  <c r="S47" i="4"/>
  <c r="T47" i="4" s="1"/>
  <c r="U47" i="4" s="1"/>
  <c r="S32" i="4"/>
  <c r="T32" i="4" s="1"/>
  <c r="U32" i="4" s="1"/>
  <c r="S18" i="4"/>
  <c r="T18" i="4" s="1"/>
  <c r="U18" i="4" s="1"/>
  <c r="Q136" i="4"/>
  <c r="Q124" i="4"/>
  <c r="Q112" i="4"/>
  <c r="Q100" i="4"/>
  <c r="Q86" i="4"/>
  <c r="Q37" i="4"/>
  <c r="Q25" i="4"/>
  <c r="Q11" i="4"/>
  <c r="S130" i="4"/>
  <c r="T130" i="4" s="1"/>
  <c r="U130" i="4" s="1"/>
  <c r="S118" i="4"/>
  <c r="T118" i="4" s="1"/>
  <c r="U118" i="4" s="1"/>
  <c r="S106" i="4"/>
  <c r="T106" i="4" s="1"/>
  <c r="U106" i="4" s="1"/>
  <c r="S94" i="4"/>
  <c r="T94" i="4" s="1"/>
  <c r="U94" i="4" s="1"/>
  <c r="S46" i="4"/>
  <c r="T46" i="4" s="1"/>
  <c r="U46" i="4" s="1"/>
  <c r="S31" i="4"/>
  <c r="T31" i="4" s="1"/>
  <c r="U31" i="4" s="1"/>
  <c r="S17" i="4"/>
  <c r="T17" i="4" s="1"/>
  <c r="U17" i="4" s="1"/>
  <c r="S50" i="4"/>
  <c r="T50" i="4" s="1"/>
  <c r="U50" i="4" s="1"/>
  <c r="Q135" i="4"/>
  <c r="Q123" i="4"/>
  <c r="Q111" i="4"/>
  <c r="Q99" i="4"/>
  <c r="Q51" i="4"/>
  <c r="Q36" i="4"/>
  <c r="Q24" i="4"/>
  <c r="Q10" i="4"/>
  <c r="S129" i="4"/>
  <c r="T129" i="4" s="1"/>
  <c r="U129" i="4" s="1"/>
  <c r="S117" i="4"/>
  <c r="T117" i="4" s="1"/>
  <c r="U117" i="4" s="1"/>
  <c r="S105" i="4"/>
  <c r="T105" i="4" s="1"/>
  <c r="U105" i="4" s="1"/>
  <c r="S93" i="4"/>
  <c r="T93" i="4" s="1"/>
  <c r="U93" i="4" s="1"/>
  <c r="S45" i="4"/>
  <c r="T45" i="4" s="1"/>
  <c r="U45" i="4" s="1"/>
  <c r="S30" i="4"/>
  <c r="T30" i="4" s="1"/>
  <c r="U30" i="4" s="1"/>
  <c r="S16" i="4"/>
  <c r="T16" i="4" s="1"/>
  <c r="U16" i="4" s="1"/>
  <c r="Q134" i="4"/>
  <c r="Q122" i="4"/>
  <c r="Q98" i="4"/>
  <c r="Q75" i="5"/>
  <c r="Q74" i="5"/>
  <c r="Q73" i="5"/>
  <c r="Q72" i="5"/>
  <c r="Q148" i="5"/>
  <c r="Q122" i="5"/>
  <c r="Q85" i="5"/>
  <c r="Q40" i="5"/>
  <c r="Q15" i="5"/>
  <c r="S173" i="5"/>
  <c r="T173" i="5" s="1"/>
  <c r="U173" i="5" s="1"/>
  <c r="S78" i="5"/>
  <c r="T78" i="5" s="1"/>
  <c r="U78" i="5" s="1"/>
  <c r="S65" i="5"/>
  <c r="T65" i="5" s="1"/>
  <c r="U65" i="5" s="1"/>
  <c r="Q128" i="5"/>
  <c r="Q19" i="5"/>
  <c r="S82" i="5"/>
  <c r="T82" i="5" s="1"/>
  <c r="U82" i="5" s="1"/>
  <c r="Q81" i="5"/>
  <c r="S169" i="5"/>
  <c r="T169" i="5" s="1"/>
  <c r="S61" i="5"/>
  <c r="T61" i="5" s="1"/>
  <c r="Q68" i="5"/>
  <c r="S161" i="5"/>
  <c r="T161" i="5" s="1"/>
  <c r="U161" i="5" s="1"/>
  <c r="S53" i="5"/>
  <c r="T53" i="5" s="1"/>
  <c r="U53" i="5" s="1"/>
  <c r="Q172" i="5"/>
  <c r="Q64" i="5"/>
  <c r="S157" i="5"/>
  <c r="T157" i="5" s="1"/>
  <c r="S49" i="5"/>
  <c r="T49" i="5" s="1"/>
  <c r="U49" i="5" s="1"/>
  <c r="Q164" i="5"/>
  <c r="Q56" i="5"/>
  <c r="S149" i="5"/>
  <c r="T149" i="5" s="1"/>
  <c r="U149" i="5" s="1"/>
  <c r="S41" i="5"/>
  <c r="T41" i="5" s="1"/>
  <c r="U41" i="5" s="1"/>
  <c r="Q160" i="5"/>
  <c r="Q52" i="5"/>
  <c r="S145" i="5"/>
  <c r="T145" i="5" s="1"/>
  <c r="S36" i="5"/>
  <c r="T36" i="5" s="1"/>
  <c r="U36" i="5" s="1"/>
  <c r="Q152" i="5"/>
  <c r="Q44" i="5"/>
  <c r="S137" i="5"/>
  <c r="T137" i="5" s="1"/>
  <c r="U137" i="5" s="1"/>
  <c r="S28" i="5"/>
  <c r="T28" i="5" s="1"/>
  <c r="U28" i="5" s="1"/>
  <c r="S133" i="5"/>
  <c r="T133" i="5" s="1"/>
  <c r="S24" i="5"/>
  <c r="T24" i="5" s="1"/>
  <c r="U24" i="5" s="1"/>
  <c r="Q140" i="5"/>
  <c r="Q31" i="5"/>
  <c r="S123" i="5"/>
  <c r="T123" i="5" s="1"/>
  <c r="U123" i="5" s="1"/>
  <c r="S16" i="5"/>
  <c r="T16" i="5" s="1"/>
  <c r="U16" i="5" s="1"/>
  <c r="Q136" i="5"/>
  <c r="Q27" i="5"/>
  <c r="S119" i="5"/>
  <c r="T119" i="5" s="1"/>
  <c r="U119" i="5" s="1"/>
  <c r="S12" i="5"/>
  <c r="T12" i="5" s="1"/>
  <c r="U12" i="5" s="1"/>
  <c r="Q171" i="5"/>
  <c r="Q159" i="5"/>
  <c r="Q147" i="5"/>
  <c r="Q135" i="5"/>
  <c r="Q121" i="5"/>
  <c r="Q80" i="5"/>
  <c r="Q63" i="5"/>
  <c r="Q51" i="5"/>
  <c r="Q39" i="5"/>
  <c r="Q26" i="5"/>
  <c r="Q14" i="5"/>
  <c r="S168" i="5"/>
  <c r="T168" i="5" s="1"/>
  <c r="U168" i="5" s="1"/>
  <c r="S156" i="5"/>
  <c r="T156" i="5" s="1"/>
  <c r="U156" i="5" s="1"/>
  <c r="S144" i="5"/>
  <c r="T144" i="5" s="1"/>
  <c r="U144" i="5" s="1"/>
  <c r="S132" i="5"/>
  <c r="T132" i="5" s="1"/>
  <c r="U132" i="5" s="1"/>
  <c r="S118" i="5"/>
  <c r="T118" i="5" s="1"/>
  <c r="S77" i="5"/>
  <c r="T77" i="5" s="1"/>
  <c r="S60" i="5"/>
  <c r="T60" i="5" s="1"/>
  <c r="U60" i="5" s="1"/>
  <c r="S48" i="5"/>
  <c r="T48" i="5" s="1"/>
  <c r="U48" i="5" s="1"/>
  <c r="S35" i="5"/>
  <c r="T35" i="5" s="1"/>
  <c r="U35" i="5" s="1"/>
  <c r="S23" i="5"/>
  <c r="T23" i="5" s="1"/>
  <c r="U23" i="5" s="1"/>
  <c r="S11" i="5"/>
  <c r="T11" i="5" s="1"/>
  <c r="U11" i="5" s="1"/>
  <c r="Q170" i="5"/>
  <c r="Q158" i="5"/>
  <c r="Q146" i="5"/>
  <c r="Q134" i="5"/>
  <c r="Q120" i="5"/>
  <c r="Q79" i="5"/>
  <c r="Q62" i="5"/>
  <c r="Q50" i="5"/>
  <c r="Q37" i="5"/>
  <c r="Q25" i="5"/>
  <c r="Q13" i="5"/>
  <c r="S167" i="5"/>
  <c r="T167" i="5" s="1"/>
  <c r="S155" i="5"/>
  <c r="T155" i="5" s="1"/>
  <c r="S143" i="5"/>
  <c r="T143" i="5" s="1"/>
  <c r="U143" i="5" s="1"/>
  <c r="S131" i="5"/>
  <c r="T131" i="5" s="1"/>
  <c r="U131" i="5" s="1"/>
  <c r="S71" i="5"/>
  <c r="T71" i="5" s="1"/>
  <c r="U71" i="5" s="1"/>
  <c r="S59" i="5"/>
  <c r="T59" i="5" s="1"/>
  <c r="S47" i="5"/>
  <c r="T47" i="5" s="1"/>
  <c r="S34" i="5"/>
  <c r="T34" i="5" s="1"/>
  <c r="S22" i="5"/>
  <c r="T22" i="5" s="1"/>
  <c r="S10" i="5"/>
  <c r="T10" i="5" s="1"/>
  <c r="S166" i="5"/>
  <c r="T166" i="5" s="1"/>
  <c r="U166" i="5" s="1"/>
  <c r="S154" i="5"/>
  <c r="T154" i="5" s="1"/>
  <c r="U154" i="5" s="1"/>
  <c r="S142" i="5"/>
  <c r="T142" i="5" s="1"/>
  <c r="U142" i="5" s="1"/>
  <c r="S130" i="5"/>
  <c r="T130" i="5" s="1"/>
  <c r="U130" i="5" s="1"/>
  <c r="S87" i="5"/>
  <c r="T87" i="5" s="1"/>
  <c r="U87" i="5" s="1"/>
  <c r="S70" i="5"/>
  <c r="T70" i="5" s="1"/>
  <c r="U70" i="5" s="1"/>
  <c r="S58" i="5"/>
  <c r="T58" i="5" s="1"/>
  <c r="U58" i="5" s="1"/>
  <c r="S46" i="5"/>
  <c r="T46" i="5" s="1"/>
  <c r="U46" i="5" s="1"/>
  <c r="S33" i="5"/>
  <c r="T33" i="5" s="1"/>
  <c r="U33" i="5" s="1"/>
  <c r="S21" i="5"/>
  <c r="T21" i="5" s="1"/>
  <c r="U21" i="5" s="1"/>
  <c r="S165" i="5"/>
  <c r="T165" i="5" s="1"/>
  <c r="S153" i="5"/>
  <c r="T153" i="5" s="1"/>
  <c r="S141" i="5"/>
  <c r="T141" i="5" s="1"/>
  <c r="S129" i="5"/>
  <c r="T129" i="5" s="1"/>
  <c r="U129" i="5" s="1"/>
  <c r="S86" i="5"/>
  <c r="T86" i="5" s="1"/>
  <c r="S69" i="5"/>
  <c r="T69" i="5" s="1"/>
  <c r="U69" i="5" s="1"/>
  <c r="S57" i="5"/>
  <c r="T57" i="5" s="1"/>
  <c r="U57" i="5" s="1"/>
  <c r="S45" i="5"/>
  <c r="T45" i="5" s="1"/>
  <c r="U45" i="5" s="1"/>
  <c r="S32" i="5"/>
  <c r="T32" i="5" s="1"/>
  <c r="U32" i="5" s="1"/>
  <c r="S20" i="5"/>
  <c r="T20" i="5" s="1"/>
  <c r="U20" i="5" s="1"/>
  <c r="S175" i="5"/>
  <c r="T175" i="5" s="1"/>
  <c r="U175" i="5" s="1"/>
  <c r="S163" i="5"/>
  <c r="T163" i="5" s="1"/>
  <c r="U163" i="5" s="1"/>
  <c r="S151" i="5"/>
  <c r="T151" i="5" s="1"/>
  <c r="U151" i="5" s="1"/>
  <c r="S139" i="5"/>
  <c r="T139" i="5" s="1"/>
  <c r="U139" i="5" s="1"/>
  <c r="S127" i="5"/>
  <c r="T127" i="5" s="1"/>
  <c r="U127" i="5" s="1"/>
  <c r="S84" i="5"/>
  <c r="T84" i="5" s="1"/>
  <c r="S67" i="5"/>
  <c r="T67" i="5" s="1"/>
  <c r="U67" i="5" s="1"/>
  <c r="S55" i="5"/>
  <c r="T55" i="5" s="1"/>
  <c r="U55" i="5" s="1"/>
  <c r="S43" i="5"/>
  <c r="T43" i="5" s="1"/>
  <c r="U43" i="5" s="1"/>
  <c r="S30" i="5"/>
  <c r="T30" i="5" s="1"/>
  <c r="U30" i="5" s="1"/>
  <c r="S18" i="5"/>
  <c r="T18" i="5" s="1"/>
  <c r="U18" i="5" s="1"/>
  <c r="S174" i="5"/>
  <c r="T174" i="5" s="1"/>
  <c r="U174" i="5" s="1"/>
  <c r="S162" i="5"/>
  <c r="T162" i="5" s="1"/>
  <c r="U162" i="5" s="1"/>
  <c r="S150" i="5"/>
  <c r="T150" i="5" s="1"/>
  <c r="U150" i="5" s="1"/>
  <c r="S138" i="5"/>
  <c r="T138" i="5" s="1"/>
  <c r="S126" i="5"/>
  <c r="T126" i="5" s="1"/>
  <c r="S83" i="5"/>
  <c r="T83" i="5" s="1"/>
  <c r="U83" i="5" s="1"/>
  <c r="S66" i="5"/>
  <c r="T66" i="5" s="1"/>
  <c r="U66" i="5" s="1"/>
  <c r="S54" i="5"/>
  <c r="T54" i="5" s="1"/>
  <c r="S42" i="5"/>
  <c r="T42" i="5" s="1"/>
  <c r="U42" i="5" s="1"/>
  <c r="S29" i="5"/>
  <c r="T29" i="5" s="1"/>
  <c r="U29" i="5" s="1"/>
  <c r="S17" i="5"/>
  <c r="T17" i="5" s="1"/>
  <c r="Q254" i="3"/>
  <c r="Q205" i="3"/>
  <c r="Q37" i="3"/>
  <c r="S33" i="3"/>
  <c r="T33" i="3" s="1"/>
  <c r="U33" i="3" s="1"/>
  <c r="Q304" i="3"/>
  <c r="Q76" i="3"/>
  <c r="S113" i="3"/>
  <c r="T113" i="3" s="1"/>
  <c r="U113" i="3" s="1"/>
  <c r="Q292" i="3"/>
  <c r="Q59" i="3"/>
  <c r="S64" i="3"/>
  <c r="T64" i="3" s="1"/>
  <c r="U64" i="3" s="1"/>
  <c r="Q266" i="3"/>
  <c r="Q15" i="3"/>
  <c r="S351" i="3"/>
  <c r="T351" i="3" s="1"/>
  <c r="U351" i="3" s="1"/>
  <c r="Q242" i="3"/>
  <c r="S330" i="3"/>
  <c r="T330" i="3" s="1"/>
  <c r="U330" i="3" s="1"/>
  <c r="Q230" i="3"/>
  <c r="S308" i="3"/>
  <c r="T308" i="3" s="1"/>
  <c r="U308" i="3" s="1"/>
  <c r="Q217" i="3"/>
  <c r="S265" i="3"/>
  <c r="T265" i="3" s="1"/>
  <c r="U265" i="3" s="1"/>
  <c r="Q352" i="3"/>
  <c r="S241" i="3"/>
  <c r="T241" i="3" s="1"/>
  <c r="U241" i="3" s="1"/>
  <c r="Q340" i="3"/>
  <c r="Q191" i="3"/>
  <c r="S216" i="3"/>
  <c r="T216" i="3" s="1"/>
  <c r="U216" i="3" s="1"/>
  <c r="Q328" i="3"/>
  <c r="Q168" i="3"/>
  <c r="S192" i="3"/>
  <c r="T192" i="3" s="1"/>
  <c r="U192" i="3" s="1"/>
  <c r="Q316" i="3"/>
  <c r="Q125" i="3"/>
  <c r="S160" i="3"/>
  <c r="T160" i="3" s="1"/>
  <c r="U160" i="3" s="1"/>
  <c r="S257" i="2"/>
  <c r="T257" i="2" s="1"/>
  <c r="U257" i="2" s="1"/>
  <c r="Q257" i="2"/>
  <c r="S245" i="2"/>
  <c r="T245" i="2" s="1"/>
  <c r="U245" i="2" s="1"/>
  <c r="Q245" i="2"/>
  <c r="S233" i="2"/>
  <c r="T233" i="2" s="1"/>
  <c r="U233" i="2" s="1"/>
  <c r="Q233" i="2"/>
  <c r="S221" i="2"/>
  <c r="T221" i="2" s="1"/>
  <c r="U221" i="2" s="1"/>
  <c r="Q221" i="2"/>
  <c r="S209" i="2"/>
  <c r="T209" i="2" s="1"/>
  <c r="U209" i="2" s="1"/>
  <c r="Q209" i="2"/>
  <c r="S197" i="2"/>
  <c r="T197" i="2" s="1"/>
  <c r="U197" i="2" s="1"/>
  <c r="Q197" i="2"/>
  <c r="S185" i="2"/>
  <c r="T185" i="2" s="1"/>
  <c r="U185" i="2" s="1"/>
  <c r="Q185" i="2"/>
  <c r="S173" i="2"/>
  <c r="T173" i="2" s="1"/>
  <c r="U173" i="2" s="1"/>
  <c r="Q173" i="2"/>
  <c r="S161" i="2"/>
  <c r="T161" i="2" s="1"/>
  <c r="U161" i="2" s="1"/>
  <c r="Q161" i="2"/>
  <c r="S149" i="2"/>
  <c r="T149" i="2" s="1"/>
  <c r="U149" i="2" s="1"/>
  <c r="Q149" i="2"/>
  <c r="S137" i="2"/>
  <c r="T137" i="2" s="1"/>
  <c r="U137" i="2" s="1"/>
  <c r="Q137" i="2"/>
  <c r="S125" i="2"/>
  <c r="T125" i="2" s="1"/>
  <c r="U125" i="2" s="1"/>
  <c r="Q125" i="2"/>
  <c r="S113" i="2"/>
  <c r="T113" i="2" s="1"/>
  <c r="U113" i="2" s="1"/>
  <c r="Q113" i="2"/>
  <c r="S101" i="2"/>
  <c r="T101" i="2" s="1"/>
  <c r="U101" i="2" s="1"/>
  <c r="Q101" i="2"/>
  <c r="S89" i="2"/>
  <c r="T89" i="2" s="1"/>
  <c r="U89" i="2" s="1"/>
  <c r="Q89" i="2"/>
  <c r="S77" i="2"/>
  <c r="T77" i="2" s="1"/>
  <c r="U77" i="2" s="1"/>
  <c r="Q77" i="2"/>
  <c r="S65" i="2"/>
  <c r="T65" i="2" s="1"/>
  <c r="U65" i="2" s="1"/>
  <c r="Q65" i="2"/>
  <c r="S53" i="2"/>
  <c r="T53" i="2" s="1"/>
  <c r="U53" i="2" s="1"/>
  <c r="Q53" i="2"/>
  <c r="Q41" i="2"/>
  <c r="S41" i="2"/>
  <c r="T41" i="2" s="1"/>
  <c r="U41" i="2" s="1"/>
  <c r="Q29" i="2"/>
  <c r="S29" i="2"/>
  <c r="T29" i="2" s="1"/>
  <c r="U29" i="2" s="1"/>
  <c r="S17" i="2"/>
  <c r="T17" i="2" s="1"/>
  <c r="U17" i="2" s="1"/>
  <c r="Q17" i="2"/>
  <c r="Q490" i="2"/>
  <c r="Q478" i="2"/>
  <c r="Q466" i="2"/>
  <c r="Q454" i="2"/>
  <c r="Q439" i="2"/>
  <c r="Q427" i="2"/>
  <c r="Q415" i="2"/>
  <c r="Q403" i="2"/>
  <c r="Q391" i="2"/>
  <c r="Q379" i="2"/>
  <c r="Q367" i="2"/>
  <c r="Q355" i="2"/>
  <c r="Q343" i="2"/>
  <c r="Q331" i="2"/>
  <c r="Q319" i="2"/>
  <c r="Q307" i="2"/>
  <c r="Q295" i="2"/>
  <c r="Q283" i="2"/>
  <c r="Q271" i="2"/>
  <c r="Q259" i="2"/>
  <c r="Q239" i="2"/>
  <c r="Q191" i="2"/>
  <c r="Q165" i="2"/>
  <c r="Q132" i="2"/>
  <c r="Q106" i="2"/>
  <c r="Q73" i="2"/>
  <c r="Q47" i="2"/>
  <c r="Q21" i="2"/>
  <c r="S473" i="2"/>
  <c r="T473" i="2" s="1"/>
  <c r="U473" i="2" s="1"/>
  <c r="S447" i="2"/>
  <c r="T447" i="2" s="1"/>
  <c r="U447" i="2" s="1"/>
  <c r="S411" i="2"/>
  <c r="T411" i="2" s="1"/>
  <c r="U411" i="2" s="1"/>
  <c r="S385" i="2"/>
  <c r="T385" i="2" s="1"/>
  <c r="U385" i="2" s="1"/>
  <c r="S359" i="2"/>
  <c r="T359" i="2" s="1"/>
  <c r="U359" i="2" s="1"/>
  <c r="S326" i="2"/>
  <c r="T326" i="2" s="1"/>
  <c r="U326" i="2" s="1"/>
  <c r="S291" i="2"/>
  <c r="T291" i="2" s="1"/>
  <c r="U291" i="2" s="1"/>
  <c r="S255" i="2"/>
  <c r="T255" i="2" s="1"/>
  <c r="U255" i="2" s="1"/>
  <c r="S219" i="2"/>
  <c r="T219" i="2" s="1"/>
  <c r="U219" i="2" s="1"/>
  <c r="S183" i="2"/>
  <c r="T183" i="2" s="1"/>
  <c r="U183" i="2" s="1"/>
  <c r="S147" i="2"/>
  <c r="T147" i="2" s="1"/>
  <c r="U147" i="2" s="1"/>
  <c r="S111" i="2"/>
  <c r="T111" i="2" s="1"/>
  <c r="U111" i="2" s="1"/>
  <c r="S75" i="2"/>
  <c r="T75" i="2" s="1"/>
  <c r="U75" i="2" s="1"/>
  <c r="S31" i="2"/>
  <c r="T31" i="2" s="1"/>
  <c r="U31" i="2" s="1"/>
  <c r="S184" i="2"/>
  <c r="T184" i="2" s="1"/>
  <c r="U184" i="2" s="1"/>
  <c r="Q184" i="2"/>
  <c r="S112" i="2"/>
  <c r="T112" i="2" s="1"/>
  <c r="U112" i="2" s="1"/>
  <c r="Q112" i="2"/>
  <c r="Q39" i="2"/>
  <c r="S39" i="2"/>
  <c r="T39" i="2" s="1"/>
  <c r="U39" i="2" s="1"/>
  <c r="Q14" i="2"/>
  <c r="S14" i="2"/>
  <c r="T14" i="2" s="1"/>
  <c r="U14" i="2" s="1"/>
  <c r="Q451" i="2"/>
  <c r="Q400" i="2"/>
  <c r="Q352" i="2"/>
  <c r="Q304" i="2"/>
  <c r="S434" i="2"/>
  <c r="T434" i="2" s="1"/>
  <c r="U434" i="2" s="1"/>
  <c r="S27" i="2"/>
  <c r="T27" i="2" s="1"/>
  <c r="U27" i="2" s="1"/>
  <c r="S435" i="2"/>
  <c r="T435" i="2" s="1"/>
  <c r="U435" i="2" s="1"/>
  <c r="Q38" i="2"/>
  <c r="S38" i="2"/>
  <c r="T38" i="2" s="1"/>
  <c r="U38" i="2" s="1"/>
  <c r="Q463" i="2"/>
  <c r="Q412" i="2"/>
  <c r="Q376" i="2"/>
  <c r="Q316" i="2"/>
  <c r="Q486" i="2"/>
  <c r="Q474" i="2"/>
  <c r="Q462" i="2"/>
  <c r="Q450" i="2"/>
  <c r="Q423" i="2"/>
  <c r="Q399" i="2"/>
  <c r="Q387" i="2"/>
  <c r="Q375" i="2"/>
  <c r="Q363" i="2"/>
  <c r="Q339" i="2"/>
  <c r="Q327" i="2"/>
  <c r="Q303" i="2"/>
  <c r="Q279" i="2"/>
  <c r="Q267" i="2"/>
  <c r="Q253" i="2"/>
  <c r="Q229" i="2"/>
  <c r="Q205" i="2"/>
  <c r="Q154" i="2"/>
  <c r="Q121" i="2"/>
  <c r="S433" i="2"/>
  <c r="T433" i="2" s="1"/>
  <c r="U433" i="2" s="1"/>
  <c r="S374" i="2"/>
  <c r="T374" i="2" s="1"/>
  <c r="U374" i="2" s="1"/>
  <c r="S315" i="2"/>
  <c r="T315" i="2" s="1"/>
  <c r="U315" i="2" s="1"/>
  <c r="S243" i="2"/>
  <c r="T243" i="2" s="1"/>
  <c r="U243" i="2" s="1"/>
  <c r="S207" i="2"/>
  <c r="T207" i="2" s="1"/>
  <c r="U207" i="2" s="1"/>
  <c r="S171" i="2"/>
  <c r="T171" i="2" s="1"/>
  <c r="U171" i="2" s="1"/>
  <c r="S135" i="2"/>
  <c r="T135" i="2" s="1"/>
  <c r="U135" i="2" s="1"/>
  <c r="S99" i="2"/>
  <c r="T99" i="2" s="1"/>
  <c r="U99" i="2" s="1"/>
  <c r="S63" i="2"/>
  <c r="T63" i="2" s="1"/>
  <c r="U63" i="2" s="1"/>
  <c r="S16" i="2"/>
  <c r="T16" i="2" s="1"/>
  <c r="U16" i="2" s="1"/>
  <c r="S244" i="2"/>
  <c r="T244" i="2" s="1"/>
  <c r="U244" i="2" s="1"/>
  <c r="Q244" i="2"/>
  <c r="S172" i="2"/>
  <c r="T172" i="2" s="1"/>
  <c r="U172" i="2" s="1"/>
  <c r="Q172" i="2"/>
  <c r="S136" i="2"/>
  <c r="T136" i="2" s="1"/>
  <c r="U136" i="2" s="1"/>
  <c r="Q136" i="2"/>
  <c r="S100" i="2"/>
  <c r="T100" i="2" s="1"/>
  <c r="U100" i="2" s="1"/>
  <c r="Q100" i="2"/>
  <c r="Q487" i="2"/>
  <c r="Q424" i="2"/>
  <c r="Q364" i="2"/>
  <c r="Q280" i="2"/>
  <c r="Q485" i="2"/>
  <c r="Q461" i="2"/>
  <c r="Q449" i="2"/>
  <c r="Q422" i="2"/>
  <c r="Q398" i="2"/>
  <c r="Q386" i="2"/>
  <c r="Q362" i="2"/>
  <c r="Q338" i="2"/>
  <c r="Q314" i="2"/>
  <c r="Q302" i="2"/>
  <c r="Q278" i="2"/>
  <c r="Q266" i="2"/>
  <c r="Q228" i="2"/>
  <c r="Q204" i="2"/>
  <c r="Q153" i="2"/>
  <c r="Q120" i="2"/>
  <c r="Q94" i="2"/>
  <c r="Q61" i="2"/>
  <c r="Q35" i="2"/>
  <c r="S494" i="2"/>
  <c r="T494" i="2" s="1"/>
  <c r="U494" i="2" s="1"/>
  <c r="S432" i="2"/>
  <c r="T432" i="2" s="1"/>
  <c r="U432" i="2" s="1"/>
  <c r="S373" i="2"/>
  <c r="T373" i="2" s="1"/>
  <c r="U373" i="2" s="1"/>
  <c r="S347" i="2"/>
  <c r="T347" i="2" s="1"/>
  <c r="U347" i="2" s="1"/>
  <c r="S242" i="2"/>
  <c r="T242" i="2" s="1"/>
  <c r="U242" i="2" s="1"/>
  <c r="S206" i="2"/>
  <c r="T206" i="2" s="1"/>
  <c r="U206" i="2" s="1"/>
  <c r="S170" i="2"/>
  <c r="T170" i="2" s="1"/>
  <c r="U170" i="2" s="1"/>
  <c r="S134" i="2"/>
  <c r="T134" i="2" s="1"/>
  <c r="U134" i="2" s="1"/>
  <c r="S98" i="2"/>
  <c r="T98" i="2" s="1"/>
  <c r="U98" i="2" s="1"/>
  <c r="S62" i="2"/>
  <c r="T62" i="2" s="1"/>
  <c r="U62" i="2" s="1"/>
  <c r="S15" i="2"/>
  <c r="T15" i="2" s="1"/>
  <c r="U15" i="2" s="1"/>
  <c r="S50" i="2"/>
  <c r="T50" i="2" s="1"/>
  <c r="U50" i="2" s="1"/>
  <c r="Q50" i="2"/>
  <c r="Q26" i="2"/>
  <c r="S26" i="2"/>
  <c r="T26" i="2" s="1"/>
  <c r="U26" i="2" s="1"/>
  <c r="Q475" i="2"/>
  <c r="Q436" i="2"/>
  <c r="Q388" i="2"/>
  <c r="Q340" i="2"/>
  <c r="Q328" i="2"/>
  <c r="Q292" i="2"/>
  <c r="Q268" i="2"/>
  <c r="Q230" i="2"/>
  <c r="Q484" i="2"/>
  <c r="Q460" i="2"/>
  <c r="Q448" i="2"/>
  <c r="Q421" i="2"/>
  <c r="Q397" i="2"/>
  <c r="Q361" i="2"/>
  <c r="Q337" i="2"/>
  <c r="Q313" i="2"/>
  <c r="Q301" i="2"/>
  <c r="Q289" i="2"/>
  <c r="Q277" i="2"/>
  <c r="Q265" i="2"/>
  <c r="Q227" i="2"/>
  <c r="Q203" i="2"/>
  <c r="Q178" i="2"/>
  <c r="Q145" i="2"/>
  <c r="Q119" i="2"/>
  <c r="Q93" i="2"/>
  <c r="Q60" i="2"/>
  <c r="Q34" i="2"/>
  <c r="S431" i="2"/>
  <c r="T431" i="2" s="1"/>
  <c r="U431" i="2" s="1"/>
  <c r="S372" i="2"/>
  <c r="T372" i="2" s="1"/>
  <c r="U372" i="2" s="1"/>
  <c r="S312" i="2"/>
  <c r="T312" i="2" s="1"/>
  <c r="U312" i="2" s="1"/>
  <c r="S276" i="2"/>
  <c r="T276" i="2" s="1"/>
  <c r="U276" i="2" s="1"/>
  <c r="S240" i="2"/>
  <c r="T240" i="2" s="1"/>
  <c r="U240" i="2" s="1"/>
  <c r="S168" i="2"/>
  <c r="T168" i="2" s="1"/>
  <c r="U168" i="2" s="1"/>
  <c r="S196" i="2"/>
  <c r="T196" i="2" s="1"/>
  <c r="U196" i="2" s="1"/>
  <c r="Q196" i="2"/>
  <c r="S51" i="2"/>
  <c r="T51" i="2" s="1"/>
  <c r="U51" i="2" s="1"/>
  <c r="Q51" i="2"/>
  <c r="S28" i="2"/>
  <c r="T28" i="2" s="1"/>
  <c r="U28" i="2" s="1"/>
  <c r="Q483" i="2"/>
  <c r="Q459" i="2"/>
  <c r="Q420" i="2"/>
  <c r="Q396" i="2"/>
  <c r="Q360" i="2"/>
  <c r="Q336" i="2"/>
  <c r="Q300" i="2"/>
  <c r="Q264" i="2"/>
  <c r="Q250" i="2"/>
  <c r="Q226" i="2"/>
  <c r="Q202" i="2"/>
  <c r="Q177" i="2"/>
  <c r="Q118" i="2"/>
  <c r="Q85" i="2"/>
  <c r="Q59" i="2"/>
  <c r="Q33" i="2"/>
  <c r="S371" i="2"/>
  <c r="T371" i="2" s="1"/>
  <c r="U371" i="2" s="1"/>
  <c r="S311" i="2"/>
  <c r="T311" i="2" s="1"/>
  <c r="U311" i="2" s="1"/>
  <c r="S275" i="2"/>
  <c r="T275" i="2" s="1"/>
  <c r="U275" i="2" s="1"/>
  <c r="S167" i="2"/>
  <c r="T167" i="2" s="1"/>
  <c r="U167" i="2" s="1"/>
  <c r="S232" i="2"/>
  <c r="T232" i="2" s="1"/>
  <c r="U232" i="2" s="1"/>
  <c r="Q232" i="2"/>
  <c r="S88" i="2"/>
  <c r="T88" i="2" s="1"/>
  <c r="U88" i="2" s="1"/>
  <c r="Q88" i="2"/>
  <c r="Q482" i="2"/>
  <c r="Q458" i="2"/>
  <c r="Q419" i="2"/>
  <c r="Q395" i="2"/>
  <c r="Q335" i="2"/>
  <c r="Q299" i="2"/>
  <c r="Q263" i="2"/>
  <c r="Q249" i="2"/>
  <c r="Q225" i="2"/>
  <c r="Q201" i="2"/>
  <c r="Q169" i="2"/>
  <c r="Q117" i="2"/>
  <c r="Q84" i="2"/>
  <c r="Q58" i="2"/>
  <c r="Q25" i="2"/>
  <c r="S231" i="2"/>
  <c r="T231" i="2" s="1"/>
  <c r="U231" i="2" s="1"/>
  <c r="S195" i="2"/>
  <c r="T195" i="2" s="1"/>
  <c r="U195" i="2" s="1"/>
  <c r="S159" i="2"/>
  <c r="T159" i="2" s="1"/>
  <c r="U159" i="2" s="1"/>
  <c r="S123" i="2"/>
  <c r="T123" i="2" s="1"/>
  <c r="U123" i="2" s="1"/>
  <c r="S87" i="2"/>
  <c r="T87" i="2" s="1"/>
  <c r="U87" i="2" s="1"/>
  <c r="S49" i="2"/>
  <c r="T49" i="2" s="1"/>
  <c r="U49" i="2" s="1"/>
  <c r="S160" i="2"/>
  <c r="T160" i="2" s="1"/>
  <c r="U160" i="2" s="1"/>
  <c r="Q160" i="2"/>
  <c r="S76" i="2"/>
  <c r="T76" i="2" s="1"/>
  <c r="U76" i="2" s="1"/>
  <c r="Q76" i="2"/>
  <c r="S248" i="2"/>
  <c r="T248" i="2" s="1"/>
  <c r="U248" i="2" s="1"/>
  <c r="Q248" i="2"/>
  <c r="S236" i="2"/>
  <c r="T236" i="2" s="1"/>
  <c r="U236" i="2" s="1"/>
  <c r="Q236" i="2"/>
  <c r="S224" i="2"/>
  <c r="T224" i="2" s="1"/>
  <c r="U224" i="2" s="1"/>
  <c r="Q224" i="2"/>
  <c r="S212" i="2"/>
  <c r="T212" i="2" s="1"/>
  <c r="U212" i="2" s="1"/>
  <c r="Q212" i="2"/>
  <c r="S200" i="2"/>
  <c r="T200" i="2" s="1"/>
  <c r="U200" i="2" s="1"/>
  <c r="Q200" i="2"/>
  <c r="S188" i="2"/>
  <c r="T188" i="2" s="1"/>
  <c r="U188" i="2" s="1"/>
  <c r="Q188" i="2"/>
  <c r="S176" i="2"/>
  <c r="T176" i="2" s="1"/>
  <c r="U176" i="2" s="1"/>
  <c r="Q176" i="2"/>
  <c r="S164" i="2"/>
  <c r="T164" i="2" s="1"/>
  <c r="U164" i="2" s="1"/>
  <c r="Q164" i="2"/>
  <c r="S152" i="2"/>
  <c r="T152" i="2" s="1"/>
  <c r="U152" i="2" s="1"/>
  <c r="Q152" i="2"/>
  <c r="S140" i="2"/>
  <c r="T140" i="2" s="1"/>
  <c r="U140" i="2" s="1"/>
  <c r="Q140" i="2"/>
  <c r="S128" i="2"/>
  <c r="T128" i="2" s="1"/>
  <c r="U128" i="2" s="1"/>
  <c r="Q128" i="2"/>
  <c r="S116" i="2"/>
  <c r="T116" i="2" s="1"/>
  <c r="U116" i="2" s="1"/>
  <c r="Q116" i="2"/>
  <c r="S104" i="2"/>
  <c r="T104" i="2" s="1"/>
  <c r="U104" i="2" s="1"/>
  <c r="Q104" i="2"/>
  <c r="S92" i="2"/>
  <c r="T92" i="2" s="1"/>
  <c r="U92" i="2" s="1"/>
  <c r="Q92" i="2"/>
  <c r="S80" i="2"/>
  <c r="T80" i="2" s="1"/>
  <c r="U80" i="2" s="1"/>
  <c r="Q80" i="2"/>
  <c r="S68" i="2"/>
  <c r="T68" i="2" s="1"/>
  <c r="U68" i="2" s="1"/>
  <c r="Q68" i="2"/>
  <c r="S56" i="2"/>
  <c r="T56" i="2" s="1"/>
  <c r="U56" i="2" s="1"/>
  <c r="Q56" i="2"/>
  <c r="S44" i="2"/>
  <c r="T44" i="2" s="1"/>
  <c r="U44" i="2" s="1"/>
  <c r="Q44" i="2"/>
  <c r="S32" i="2"/>
  <c r="T32" i="2" s="1"/>
  <c r="U32" i="2" s="1"/>
  <c r="Q32" i="2"/>
  <c r="S20" i="2"/>
  <c r="T20" i="2" s="1"/>
  <c r="U20" i="2" s="1"/>
  <c r="Q20" i="2"/>
  <c r="Q493" i="2"/>
  <c r="Q481" i="2"/>
  <c r="Q469" i="2"/>
  <c r="Q457" i="2"/>
  <c r="Q445" i="2"/>
  <c r="Q430" i="2"/>
  <c r="Q418" i="2"/>
  <c r="Q406" i="2"/>
  <c r="Q394" i="2"/>
  <c r="Q382" i="2"/>
  <c r="Q370" i="2"/>
  <c r="Q358" i="2"/>
  <c r="Q346" i="2"/>
  <c r="Q334" i="2"/>
  <c r="Q322" i="2"/>
  <c r="Q310" i="2"/>
  <c r="Q298" i="2"/>
  <c r="Q286" i="2"/>
  <c r="Q274" i="2"/>
  <c r="Q262" i="2"/>
  <c r="Q194" i="2"/>
  <c r="Q142" i="2"/>
  <c r="Q109" i="2"/>
  <c r="Q83" i="2"/>
  <c r="Q57" i="2"/>
  <c r="Q24" i="2"/>
  <c r="S158" i="2"/>
  <c r="T158" i="2" s="1"/>
  <c r="U158" i="2" s="1"/>
  <c r="S122" i="2"/>
  <c r="T122" i="2" s="1"/>
  <c r="U122" i="2" s="1"/>
  <c r="S86" i="2"/>
  <c r="T86" i="2" s="1"/>
  <c r="U86" i="2" s="1"/>
  <c r="S220" i="2"/>
  <c r="T220" i="2" s="1"/>
  <c r="U220" i="2" s="1"/>
  <c r="Q220" i="2"/>
  <c r="S52" i="2"/>
  <c r="T52" i="2" s="1"/>
  <c r="U52" i="2" s="1"/>
  <c r="Q52" i="2"/>
  <c r="S247" i="2"/>
  <c r="T247" i="2" s="1"/>
  <c r="U247" i="2" s="1"/>
  <c r="Q247" i="2"/>
  <c r="S235" i="2"/>
  <c r="T235" i="2" s="1"/>
  <c r="U235" i="2" s="1"/>
  <c r="Q235" i="2"/>
  <c r="S223" i="2"/>
  <c r="T223" i="2" s="1"/>
  <c r="U223" i="2" s="1"/>
  <c r="Q223" i="2"/>
  <c r="S211" i="2"/>
  <c r="T211" i="2" s="1"/>
  <c r="U211" i="2" s="1"/>
  <c r="Q211" i="2"/>
  <c r="S199" i="2"/>
  <c r="T199" i="2" s="1"/>
  <c r="U199" i="2" s="1"/>
  <c r="Q199" i="2"/>
  <c r="S187" i="2"/>
  <c r="T187" i="2" s="1"/>
  <c r="U187" i="2" s="1"/>
  <c r="Q187" i="2"/>
  <c r="S175" i="2"/>
  <c r="T175" i="2" s="1"/>
  <c r="U175" i="2" s="1"/>
  <c r="Q175" i="2"/>
  <c r="S163" i="2"/>
  <c r="T163" i="2" s="1"/>
  <c r="U163" i="2" s="1"/>
  <c r="Q163" i="2"/>
  <c r="S151" i="2"/>
  <c r="T151" i="2" s="1"/>
  <c r="U151" i="2" s="1"/>
  <c r="Q151" i="2"/>
  <c r="S139" i="2"/>
  <c r="T139" i="2" s="1"/>
  <c r="U139" i="2" s="1"/>
  <c r="Q139" i="2"/>
  <c r="S127" i="2"/>
  <c r="T127" i="2" s="1"/>
  <c r="U127" i="2" s="1"/>
  <c r="Q127" i="2"/>
  <c r="S115" i="2"/>
  <c r="T115" i="2" s="1"/>
  <c r="U115" i="2" s="1"/>
  <c r="Q115" i="2"/>
  <c r="S103" i="2"/>
  <c r="T103" i="2" s="1"/>
  <c r="U103" i="2" s="1"/>
  <c r="Q103" i="2"/>
  <c r="S91" i="2"/>
  <c r="T91" i="2" s="1"/>
  <c r="U91" i="2" s="1"/>
  <c r="Q91" i="2"/>
  <c r="S79" i="2"/>
  <c r="T79" i="2" s="1"/>
  <c r="U79" i="2" s="1"/>
  <c r="Q79" i="2"/>
  <c r="S67" i="2"/>
  <c r="T67" i="2" s="1"/>
  <c r="U67" i="2" s="1"/>
  <c r="Q67" i="2"/>
  <c r="S55" i="2"/>
  <c r="T55" i="2" s="1"/>
  <c r="U55" i="2" s="1"/>
  <c r="Q55" i="2"/>
  <c r="S19" i="2"/>
  <c r="T19" i="2" s="1"/>
  <c r="U19" i="2" s="1"/>
  <c r="Q19" i="2"/>
  <c r="Q492" i="2"/>
  <c r="Q480" i="2"/>
  <c r="Q468" i="2"/>
  <c r="Q456" i="2"/>
  <c r="Q441" i="2"/>
  <c r="Q429" i="2"/>
  <c r="Q417" i="2"/>
  <c r="Q405" i="2"/>
  <c r="Q393" i="2"/>
  <c r="Q381" i="2"/>
  <c r="Q369" i="2"/>
  <c r="Q357" i="2"/>
  <c r="Q345" i="2"/>
  <c r="Q333" i="2"/>
  <c r="Q321" i="2"/>
  <c r="Q309" i="2"/>
  <c r="Q297" i="2"/>
  <c r="Q285" i="2"/>
  <c r="Q273" i="2"/>
  <c r="Q261" i="2"/>
  <c r="Q241" i="2"/>
  <c r="Q217" i="2"/>
  <c r="Q193" i="2"/>
  <c r="Q141" i="2"/>
  <c r="Q82" i="2"/>
  <c r="Q23" i="2"/>
  <c r="S192" i="2"/>
  <c r="T192" i="2" s="1"/>
  <c r="U192" i="2" s="1"/>
  <c r="S43" i="2"/>
  <c r="T43" i="2" s="1"/>
  <c r="U43" i="2" s="1"/>
  <c r="S256" i="2"/>
  <c r="T256" i="2" s="1"/>
  <c r="U256" i="2" s="1"/>
  <c r="Q256" i="2"/>
  <c r="S208" i="2"/>
  <c r="T208" i="2" s="1"/>
  <c r="U208" i="2" s="1"/>
  <c r="Q208" i="2"/>
  <c r="S148" i="2"/>
  <c r="T148" i="2" s="1"/>
  <c r="U148" i="2" s="1"/>
  <c r="Q148" i="2"/>
  <c r="S124" i="2"/>
  <c r="T124" i="2" s="1"/>
  <c r="U124" i="2" s="1"/>
  <c r="Q124" i="2"/>
  <c r="S64" i="2"/>
  <c r="T64" i="2" s="1"/>
  <c r="U64" i="2" s="1"/>
  <c r="Q64" i="2"/>
  <c r="Q40" i="2"/>
  <c r="S40" i="2"/>
  <c r="T40" i="2" s="1"/>
  <c r="U40" i="2" s="1"/>
  <c r="S246" i="2"/>
  <c r="T246" i="2" s="1"/>
  <c r="U246" i="2" s="1"/>
  <c r="Q246" i="2"/>
  <c r="S234" i="2"/>
  <c r="T234" i="2" s="1"/>
  <c r="U234" i="2" s="1"/>
  <c r="Q234" i="2"/>
  <c r="S222" i="2"/>
  <c r="T222" i="2" s="1"/>
  <c r="U222" i="2" s="1"/>
  <c r="Q222" i="2"/>
  <c r="S210" i="2"/>
  <c r="T210" i="2" s="1"/>
  <c r="U210" i="2" s="1"/>
  <c r="Q210" i="2"/>
  <c r="S198" i="2"/>
  <c r="T198" i="2" s="1"/>
  <c r="U198" i="2" s="1"/>
  <c r="Q198" i="2"/>
  <c r="S186" i="2"/>
  <c r="T186" i="2" s="1"/>
  <c r="U186" i="2" s="1"/>
  <c r="Q186" i="2"/>
  <c r="S174" i="2"/>
  <c r="T174" i="2" s="1"/>
  <c r="U174" i="2" s="1"/>
  <c r="Q174" i="2"/>
  <c r="S162" i="2"/>
  <c r="T162" i="2" s="1"/>
  <c r="U162" i="2" s="1"/>
  <c r="Q162" i="2"/>
  <c r="S150" i="2"/>
  <c r="T150" i="2" s="1"/>
  <c r="U150" i="2" s="1"/>
  <c r="Q150" i="2"/>
  <c r="S138" i="2"/>
  <c r="T138" i="2" s="1"/>
  <c r="U138" i="2" s="1"/>
  <c r="Q138" i="2"/>
  <c r="S126" i="2"/>
  <c r="T126" i="2" s="1"/>
  <c r="U126" i="2" s="1"/>
  <c r="Q126" i="2"/>
  <c r="S114" i="2"/>
  <c r="T114" i="2" s="1"/>
  <c r="U114" i="2" s="1"/>
  <c r="Q114" i="2"/>
  <c r="S102" i="2"/>
  <c r="T102" i="2" s="1"/>
  <c r="U102" i="2" s="1"/>
  <c r="Q102" i="2"/>
  <c r="S90" i="2"/>
  <c r="T90" i="2" s="1"/>
  <c r="U90" i="2" s="1"/>
  <c r="Q90" i="2"/>
  <c r="S78" i="2"/>
  <c r="T78" i="2" s="1"/>
  <c r="U78" i="2" s="1"/>
  <c r="Q78" i="2"/>
  <c r="S66" i="2"/>
  <c r="T66" i="2" s="1"/>
  <c r="U66" i="2" s="1"/>
  <c r="Q66" i="2"/>
  <c r="S54" i="2"/>
  <c r="T54" i="2" s="1"/>
  <c r="U54" i="2" s="1"/>
  <c r="Q54" i="2"/>
  <c r="S18" i="2"/>
  <c r="T18" i="2" s="1"/>
  <c r="U18" i="2" s="1"/>
  <c r="Q18" i="2"/>
  <c r="Q491" i="2"/>
  <c r="Q479" i="2"/>
  <c r="Q467" i="2"/>
  <c r="Q455" i="2"/>
  <c r="Q440" i="2"/>
  <c r="Q428" i="2"/>
  <c r="Q416" i="2"/>
  <c r="Q404" i="2"/>
  <c r="Q392" i="2"/>
  <c r="Q380" i="2"/>
  <c r="Q368" i="2"/>
  <c r="Q356" i="2"/>
  <c r="Q344" i="2"/>
  <c r="Q332" i="2"/>
  <c r="Q320" i="2"/>
  <c r="Q308" i="2"/>
  <c r="Q296" i="2"/>
  <c r="Q284" i="2"/>
  <c r="Q166" i="2"/>
  <c r="Q133" i="2"/>
  <c r="Q81" i="2"/>
  <c r="Q48" i="2"/>
  <c r="S42" i="2"/>
  <c r="T42" i="2" s="1"/>
  <c r="U42" i="2" s="1"/>
  <c r="S284" i="3"/>
  <c r="T284" i="3" s="1"/>
  <c r="U284" i="3" s="1"/>
  <c r="Q363" i="3"/>
  <c r="Q339" i="3"/>
  <c r="Q327" i="3"/>
  <c r="Q315" i="3"/>
  <c r="Q303" i="3"/>
  <c r="Q291" i="3"/>
  <c r="Q277" i="3"/>
  <c r="Q253" i="3"/>
  <c r="Q228" i="3"/>
  <c r="Q204" i="3"/>
  <c r="Q190" i="3"/>
  <c r="Q167" i="3"/>
  <c r="Q124" i="3"/>
  <c r="Q75" i="3"/>
  <c r="Q57" i="3"/>
  <c r="Q36" i="3"/>
  <c r="Q14" i="3"/>
  <c r="S346" i="3"/>
  <c r="T346" i="3" s="1"/>
  <c r="U346" i="3" s="1"/>
  <c r="S329" i="3"/>
  <c r="T329" i="3" s="1"/>
  <c r="U329" i="3" s="1"/>
  <c r="S307" i="3"/>
  <c r="T307" i="3" s="1"/>
  <c r="U307" i="3" s="1"/>
  <c r="S283" i="3"/>
  <c r="T283" i="3" s="1"/>
  <c r="U283" i="3" s="1"/>
  <c r="S260" i="3"/>
  <c r="T260" i="3" s="1"/>
  <c r="U260" i="3" s="1"/>
  <c r="S236" i="3"/>
  <c r="T236" i="3" s="1"/>
  <c r="U236" i="3" s="1"/>
  <c r="S211" i="3"/>
  <c r="T211" i="3" s="1"/>
  <c r="U211" i="3" s="1"/>
  <c r="S187" i="3"/>
  <c r="T187" i="3" s="1"/>
  <c r="U187" i="3" s="1"/>
  <c r="S155" i="3"/>
  <c r="T155" i="3" s="1"/>
  <c r="U155" i="3" s="1"/>
  <c r="S108" i="3"/>
  <c r="T108" i="3" s="1"/>
  <c r="U108" i="3" s="1"/>
  <c r="S58" i="3"/>
  <c r="T58" i="3" s="1"/>
  <c r="U58" i="3" s="1"/>
  <c r="S31" i="3"/>
  <c r="T31" i="3" s="1"/>
  <c r="U31" i="3" s="1"/>
  <c r="S184" i="3"/>
  <c r="T184" i="3" s="1"/>
  <c r="U184" i="3" s="1"/>
  <c r="Q184" i="3"/>
  <c r="S164" i="3"/>
  <c r="T164" i="3" s="1"/>
  <c r="U164" i="3" s="1"/>
  <c r="Q164" i="3"/>
  <c r="S152" i="3"/>
  <c r="T152" i="3" s="1"/>
  <c r="U152" i="3" s="1"/>
  <c r="Q152" i="3"/>
  <c r="S119" i="3"/>
  <c r="T119" i="3" s="1"/>
  <c r="U119" i="3" s="1"/>
  <c r="Q119" i="3"/>
  <c r="S80" i="3"/>
  <c r="T80" i="3" s="1"/>
  <c r="U80" i="3" s="1"/>
  <c r="Q80" i="3"/>
  <c r="S68" i="3"/>
  <c r="T68" i="3" s="1"/>
  <c r="U68" i="3" s="1"/>
  <c r="Q68" i="3"/>
  <c r="S56" i="3"/>
  <c r="T56" i="3" s="1"/>
  <c r="U56" i="3" s="1"/>
  <c r="Q56" i="3"/>
  <c r="S44" i="3"/>
  <c r="T44" i="3" s="1"/>
  <c r="U44" i="3" s="1"/>
  <c r="Q44" i="3"/>
  <c r="S32" i="3"/>
  <c r="T32" i="3" s="1"/>
  <c r="U32" i="3" s="1"/>
  <c r="Q32" i="3"/>
  <c r="S20" i="3"/>
  <c r="T20" i="3" s="1"/>
  <c r="U20" i="3" s="1"/>
  <c r="Q20" i="3"/>
  <c r="Q362" i="3"/>
  <c r="Q350" i="3"/>
  <c r="Q338" i="3"/>
  <c r="Q326" i="3"/>
  <c r="Q314" i="3"/>
  <c r="Q302" i="3"/>
  <c r="Q290" i="3"/>
  <c r="Q276" i="3"/>
  <c r="Q264" i="3"/>
  <c r="Q252" i="3"/>
  <c r="Q240" i="3"/>
  <c r="Q227" i="3"/>
  <c r="Q215" i="3"/>
  <c r="Q203" i="3"/>
  <c r="Q189" i="3"/>
  <c r="Q165" i="3"/>
  <c r="Q123" i="3"/>
  <c r="Q74" i="3"/>
  <c r="Q52" i="3"/>
  <c r="Q35" i="3"/>
  <c r="Q13" i="3"/>
  <c r="S345" i="3"/>
  <c r="T345" i="3" s="1"/>
  <c r="U345" i="3" s="1"/>
  <c r="S306" i="3"/>
  <c r="T306" i="3" s="1"/>
  <c r="U306" i="3" s="1"/>
  <c r="S282" i="3"/>
  <c r="T282" i="3" s="1"/>
  <c r="U282" i="3" s="1"/>
  <c r="S259" i="3"/>
  <c r="T259" i="3" s="1"/>
  <c r="U259" i="3" s="1"/>
  <c r="S235" i="3"/>
  <c r="T235" i="3" s="1"/>
  <c r="U235" i="3" s="1"/>
  <c r="S210" i="3"/>
  <c r="T210" i="3" s="1"/>
  <c r="U210" i="3" s="1"/>
  <c r="S186" i="3"/>
  <c r="T186" i="3" s="1"/>
  <c r="U186" i="3" s="1"/>
  <c r="S154" i="3"/>
  <c r="T154" i="3" s="1"/>
  <c r="U154" i="3" s="1"/>
  <c r="S107" i="3"/>
  <c r="T107" i="3" s="1"/>
  <c r="U107" i="3" s="1"/>
  <c r="S30" i="3"/>
  <c r="T30" i="3" s="1"/>
  <c r="U30" i="3" s="1"/>
  <c r="Q361" i="3"/>
  <c r="Q349" i="3"/>
  <c r="Q337" i="3"/>
  <c r="Q325" i="3"/>
  <c r="Q313" i="3"/>
  <c r="Q301" i="3"/>
  <c r="Q287" i="3"/>
  <c r="Q275" i="3"/>
  <c r="Q263" i="3"/>
  <c r="Q251" i="3"/>
  <c r="Q239" i="3"/>
  <c r="Q226" i="3"/>
  <c r="Q214" i="3"/>
  <c r="Q202" i="3"/>
  <c r="Q188" i="3"/>
  <c r="Q122" i="3"/>
  <c r="Q73" i="3"/>
  <c r="Q51" i="3"/>
  <c r="Q12" i="3"/>
  <c r="S344" i="3"/>
  <c r="T344" i="3" s="1"/>
  <c r="U344" i="3" s="1"/>
  <c r="S322" i="3"/>
  <c r="T322" i="3" s="1"/>
  <c r="U322" i="3" s="1"/>
  <c r="S305" i="3"/>
  <c r="T305" i="3" s="1"/>
  <c r="U305" i="3" s="1"/>
  <c r="S281" i="3"/>
  <c r="T281" i="3" s="1"/>
  <c r="U281" i="3" s="1"/>
  <c r="S258" i="3"/>
  <c r="T258" i="3" s="1"/>
  <c r="U258" i="3" s="1"/>
  <c r="S234" i="3"/>
  <c r="T234" i="3" s="1"/>
  <c r="U234" i="3" s="1"/>
  <c r="S209" i="3"/>
  <c r="T209" i="3" s="1"/>
  <c r="U209" i="3" s="1"/>
  <c r="S185" i="3"/>
  <c r="T185" i="3" s="1"/>
  <c r="U185" i="3" s="1"/>
  <c r="S153" i="3"/>
  <c r="T153" i="3" s="1"/>
  <c r="U153" i="3" s="1"/>
  <c r="S81" i="3"/>
  <c r="T81" i="3" s="1"/>
  <c r="U81" i="3" s="1"/>
  <c r="S55" i="3"/>
  <c r="T55" i="3" s="1"/>
  <c r="U55" i="3" s="1"/>
  <c r="S28" i="3"/>
  <c r="T28" i="3" s="1"/>
  <c r="U28" i="3" s="1"/>
  <c r="Q360" i="3"/>
  <c r="Q348" i="3"/>
  <c r="Q336" i="3"/>
  <c r="Q324" i="3"/>
  <c r="Q312" i="3"/>
  <c r="Q300" i="3"/>
  <c r="Q286" i="3"/>
  <c r="Q274" i="3"/>
  <c r="Q262" i="3"/>
  <c r="Q250" i="3"/>
  <c r="Q238" i="3"/>
  <c r="Q225" i="3"/>
  <c r="Q213" i="3"/>
  <c r="Q201" i="3"/>
  <c r="Q159" i="3"/>
  <c r="Q120" i="3"/>
  <c r="Q72" i="3"/>
  <c r="Q50" i="3"/>
  <c r="Q11" i="3"/>
  <c r="S343" i="3"/>
  <c r="T343" i="3" s="1"/>
  <c r="U343" i="3" s="1"/>
  <c r="S321" i="3"/>
  <c r="T321" i="3" s="1"/>
  <c r="U321" i="3" s="1"/>
  <c r="S280" i="3"/>
  <c r="T280" i="3" s="1"/>
  <c r="U280" i="3" s="1"/>
  <c r="S256" i="3"/>
  <c r="T256" i="3" s="1"/>
  <c r="U256" i="3" s="1"/>
  <c r="S232" i="3"/>
  <c r="T232" i="3" s="1"/>
  <c r="U232" i="3" s="1"/>
  <c r="S207" i="3"/>
  <c r="T207" i="3" s="1"/>
  <c r="U207" i="3" s="1"/>
  <c r="S175" i="3"/>
  <c r="T175" i="3" s="1"/>
  <c r="U175" i="3" s="1"/>
  <c r="S151" i="3"/>
  <c r="T151" i="3" s="1"/>
  <c r="U151" i="3" s="1"/>
  <c r="S79" i="3"/>
  <c r="T79" i="3" s="1"/>
  <c r="U79" i="3" s="1"/>
  <c r="S54" i="3"/>
  <c r="T54" i="3" s="1"/>
  <c r="U54" i="3" s="1"/>
  <c r="S22" i="3"/>
  <c r="T22" i="3" s="1"/>
  <c r="U22" i="3" s="1"/>
  <c r="Q193" i="3"/>
  <c r="S193" i="3"/>
  <c r="T193" i="3" s="1"/>
  <c r="U193" i="3" s="1"/>
  <c r="Q173" i="3"/>
  <c r="S173" i="3"/>
  <c r="T173" i="3" s="1"/>
  <c r="U173" i="3" s="1"/>
  <c r="Q161" i="3"/>
  <c r="S161" i="3"/>
  <c r="T161" i="3" s="1"/>
  <c r="U161" i="3" s="1"/>
  <c r="Q128" i="3"/>
  <c r="S128" i="3"/>
  <c r="T128" i="3" s="1"/>
  <c r="U128" i="3" s="1"/>
  <c r="Q114" i="3"/>
  <c r="S114" i="3"/>
  <c r="T114" i="3" s="1"/>
  <c r="U114" i="3" s="1"/>
  <c r="Q77" i="3"/>
  <c r="S77" i="3"/>
  <c r="T77" i="3" s="1"/>
  <c r="U77" i="3" s="1"/>
  <c r="Q65" i="3"/>
  <c r="S65" i="3"/>
  <c r="T65" i="3" s="1"/>
  <c r="U65" i="3" s="1"/>
  <c r="Q53" i="3"/>
  <c r="S53" i="3"/>
  <c r="T53" i="3" s="1"/>
  <c r="U53" i="3" s="1"/>
  <c r="Q41" i="3"/>
  <c r="S41" i="3"/>
  <c r="T41" i="3" s="1"/>
  <c r="U41" i="3" s="1"/>
  <c r="Q29" i="3"/>
  <c r="S29" i="3"/>
  <c r="T29" i="3" s="1"/>
  <c r="U29" i="3" s="1"/>
  <c r="Q17" i="3"/>
  <c r="S17" i="3"/>
  <c r="T17" i="3" s="1"/>
  <c r="U17" i="3" s="1"/>
  <c r="Q359" i="3"/>
  <c r="Q347" i="3"/>
  <c r="Q335" i="3"/>
  <c r="Q323" i="3"/>
  <c r="Q311" i="3"/>
  <c r="Q299" i="3"/>
  <c r="Q285" i="3"/>
  <c r="Q273" i="3"/>
  <c r="Q261" i="3"/>
  <c r="Q249" i="3"/>
  <c r="Q237" i="3"/>
  <c r="Q224" i="3"/>
  <c r="Q212" i="3"/>
  <c r="Q200" i="3"/>
  <c r="Q158" i="3"/>
  <c r="Q71" i="3"/>
  <c r="Q49" i="3"/>
  <c r="Q27" i="3"/>
  <c r="S342" i="3"/>
  <c r="T342" i="3" s="1"/>
  <c r="U342" i="3" s="1"/>
  <c r="S320" i="3"/>
  <c r="T320" i="3" s="1"/>
  <c r="U320" i="3" s="1"/>
  <c r="S298" i="3"/>
  <c r="T298" i="3" s="1"/>
  <c r="U298" i="3" s="1"/>
  <c r="S279" i="3"/>
  <c r="T279" i="3" s="1"/>
  <c r="U279" i="3" s="1"/>
  <c r="S255" i="3"/>
  <c r="T255" i="3" s="1"/>
  <c r="U255" i="3" s="1"/>
  <c r="S231" i="3"/>
  <c r="T231" i="3" s="1"/>
  <c r="U231" i="3" s="1"/>
  <c r="S206" i="3"/>
  <c r="T206" i="3" s="1"/>
  <c r="U206" i="3" s="1"/>
  <c r="S174" i="3"/>
  <c r="T174" i="3" s="1"/>
  <c r="U174" i="3" s="1"/>
  <c r="S129" i="3"/>
  <c r="T129" i="3" s="1"/>
  <c r="U129" i="3" s="1"/>
  <c r="S78" i="3"/>
  <c r="T78" i="3" s="1"/>
  <c r="U78" i="3" s="1"/>
  <c r="S21" i="3"/>
  <c r="T21" i="3" s="1"/>
  <c r="U21" i="3" s="1"/>
  <c r="Q358" i="3"/>
  <c r="Q334" i="3"/>
  <c r="Q310" i="3"/>
  <c r="Q272" i="3"/>
  <c r="Q248" i="3"/>
  <c r="Q223" i="3"/>
  <c r="Q199" i="3"/>
  <c r="Q157" i="3"/>
  <c r="Q112" i="3"/>
  <c r="Q69" i="3"/>
  <c r="Q48" i="3"/>
  <c r="Q26" i="3"/>
  <c r="S341" i="3"/>
  <c r="T341" i="3" s="1"/>
  <c r="U341" i="3" s="1"/>
  <c r="S319" i="3"/>
  <c r="T319" i="3" s="1"/>
  <c r="U319" i="3" s="1"/>
  <c r="S297" i="3"/>
  <c r="T297" i="3" s="1"/>
  <c r="U297" i="3" s="1"/>
  <c r="S172" i="3"/>
  <c r="T172" i="3" s="1"/>
  <c r="U172" i="3" s="1"/>
  <c r="S127" i="3"/>
  <c r="T127" i="3" s="1"/>
  <c r="U127" i="3" s="1"/>
  <c r="S46" i="3"/>
  <c r="T46" i="3" s="1"/>
  <c r="U46" i="3" s="1"/>
  <c r="S19" i="3"/>
  <c r="T19" i="3" s="1"/>
  <c r="U19" i="3" s="1"/>
  <c r="Q357" i="3"/>
  <c r="Q333" i="3"/>
  <c r="Q309" i="3"/>
  <c r="Q271" i="3"/>
  <c r="Q247" i="3"/>
  <c r="Q222" i="3"/>
  <c r="Q197" i="3"/>
  <c r="Q156" i="3"/>
  <c r="Q111" i="3"/>
  <c r="Q47" i="3"/>
  <c r="Q25" i="3"/>
  <c r="S318" i="3"/>
  <c r="T318" i="3" s="1"/>
  <c r="U318" i="3" s="1"/>
  <c r="S296" i="3"/>
  <c r="T296" i="3" s="1"/>
  <c r="U296" i="3" s="1"/>
  <c r="S45" i="3"/>
  <c r="T45" i="3" s="1"/>
  <c r="U45" i="3" s="1"/>
  <c r="S18" i="3"/>
  <c r="T18" i="3" s="1"/>
  <c r="U18" i="3" s="1"/>
  <c r="Q356" i="3"/>
  <c r="Q332" i="3"/>
  <c r="Q270" i="3"/>
  <c r="Q246" i="3"/>
  <c r="Q221" i="3"/>
  <c r="Q196" i="3"/>
  <c r="Q110" i="3"/>
  <c r="Q63" i="3"/>
  <c r="Q24" i="3"/>
  <c r="S317" i="3"/>
  <c r="T317" i="3" s="1"/>
  <c r="U317" i="3" s="1"/>
  <c r="S295" i="3"/>
  <c r="T295" i="3" s="1"/>
  <c r="U295" i="3" s="1"/>
  <c r="S198" i="3"/>
  <c r="T198" i="3" s="1"/>
  <c r="U198" i="3" s="1"/>
  <c r="S166" i="3"/>
  <c r="T166" i="3" s="1"/>
  <c r="U166" i="3" s="1"/>
  <c r="S121" i="3"/>
  <c r="T121" i="3" s="1"/>
  <c r="U121" i="3" s="1"/>
  <c r="S70" i="3"/>
  <c r="T70" i="3" s="1"/>
  <c r="U70" i="3" s="1"/>
  <c r="S43" i="3"/>
  <c r="T43" i="3" s="1"/>
  <c r="U43" i="3" s="1"/>
  <c r="S10" i="3"/>
  <c r="T10" i="3" s="1"/>
  <c r="U10" i="3" s="1"/>
  <c r="Q355" i="3"/>
  <c r="Q331" i="3"/>
  <c r="Q269" i="3"/>
  <c r="Q257" i="3"/>
  <c r="Q245" i="3"/>
  <c r="Q233" i="3"/>
  <c r="Q220" i="3"/>
  <c r="Q208" i="3"/>
  <c r="Q195" i="3"/>
  <c r="Q171" i="3"/>
  <c r="Q109" i="3"/>
  <c r="Q62" i="3"/>
  <c r="Q40" i="3"/>
  <c r="Q23" i="3"/>
  <c r="S294" i="3"/>
  <c r="T294" i="3" s="1"/>
  <c r="U294" i="3" s="1"/>
  <c r="S42" i="3"/>
  <c r="T42" i="3" s="1"/>
  <c r="U42" i="3" s="1"/>
  <c r="Q354" i="3"/>
  <c r="Q268" i="3"/>
  <c r="Q244" i="3"/>
  <c r="Q219" i="3"/>
  <c r="Q194" i="3"/>
  <c r="Q170" i="3"/>
  <c r="Q61" i="3"/>
  <c r="Q39" i="3"/>
  <c r="S293" i="3"/>
  <c r="T293" i="3" s="1"/>
  <c r="U293" i="3" s="1"/>
  <c r="S163" i="3"/>
  <c r="T163" i="3" s="1"/>
  <c r="U163" i="3" s="1"/>
  <c r="S118" i="3"/>
  <c r="T118" i="3" s="1"/>
  <c r="U118" i="3" s="1"/>
  <c r="S67" i="3"/>
  <c r="T67" i="3" s="1"/>
  <c r="U67" i="3" s="1"/>
  <c r="Q353" i="3"/>
  <c r="Q267" i="3"/>
  <c r="Q243" i="3"/>
  <c r="Q218" i="3"/>
  <c r="Q169" i="3"/>
  <c r="Q126" i="3"/>
  <c r="Q60" i="3"/>
  <c r="Q38" i="3"/>
  <c r="Q16" i="3"/>
  <c r="S162" i="3"/>
  <c r="T162" i="3" s="1"/>
  <c r="U162" i="3" s="1"/>
  <c r="S117" i="3"/>
  <c r="T117" i="3" s="1"/>
  <c r="U117" i="3" s="1"/>
  <c r="S66" i="3"/>
  <c r="T66" i="3" s="1"/>
  <c r="U66" i="3" s="1"/>
  <c r="S34" i="3"/>
  <c r="T34" i="3" s="1"/>
  <c r="U34" i="3" s="1"/>
  <c r="S9" i="4"/>
  <c r="T9" i="4" s="1"/>
  <c r="U9" i="4" s="1"/>
  <c r="P9" i="9"/>
  <c r="S9" i="9" s="1"/>
  <c r="T9" i="9" s="1"/>
  <c r="U9" i="9" s="1"/>
  <c r="P9" i="8"/>
  <c r="S9" i="8" s="1"/>
  <c r="T9" i="8" s="1"/>
  <c r="U9" i="8" s="1"/>
  <c r="P9" i="7"/>
  <c r="S9" i="7" s="1"/>
  <c r="T9" i="7" s="1"/>
  <c r="U9" i="7" s="1"/>
  <c r="U63" i="5"/>
  <c r="U64" i="5"/>
  <c r="U68" i="5"/>
  <c r="U170" i="5"/>
  <c r="U164" i="5"/>
  <c r="U158" i="5"/>
  <c r="U152" i="5"/>
  <c r="U140" i="5"/>
  <c r="U135" i="5"/>
  <c r="U134" i="5"/>
  <c r="U128" i="5"/>
  <c r="U122" i="5"/>
  <c r="U121" i="5"/>
  <c r="U85" i="5"/>
  <c r="U81" i="5"/>
  <c r="U80" i="5"/>
  <c r="U62" i="5"/>
  <c r="U52" i="5"/>
  <c r="U51" i="5"/>
  <c r="U50" i="5"/>
  <c r="U40" i="5"/>
  <c r="U39" i="5"/>
  <c r="U37" i="5"/>
  <c r="U27" i="5"/>
  <c r="U25" i="5"/>
  <c r="U15" i="5"/>
  <c r="U14" i="5"/>
  <c r="U13" i="5"/>
  <c r="P9" i="5"/>
  <c r="S9" i="5" s="1"/>
  <c r="T9" i="5" s="1"/>
  <c r="U9" i="5" s="1"/>
  <c r="P9" i="3"/>
  <c r="S9" i="3" s="1"/>
  <c r="T9" i="3" s="1"/>
  <c r="U9" i="3" s="1"/>
  <c r="P9" i="2"/>
  <c r="S9" i="2" s="1"/>
  <c r="T9" i="2" s="1"/>
  <c r="U9" i="2" s="1"/>
  <c r="Q9" i="9" l="1"/>
  <c r="Q9" i="8"/>
  <c r="U86" i="5"/>
  <c r="U47" i="5"/>
  <c r="U147" i="5"/>
  <c r="U22" i="5"/>
  <c r="U59" i="5"/>
  <c r="U10" i="5"/>
  <c r="U77" i="5"/>
  <c r="U133" i="5"/>
  <c r="U167" i="5"/>
  <c r="U26" i="5"/>
  <c r="U17" i="5"/>
  <c r="U84" i="5"/>
  <c r="U19" i="5"/>
  <c r="U169" i="5"/>
  <c r="U31" i="5"/>
  <c r="U138" i="5"/>
  <c r="U171" i="5"/>
  <c r="U34" i="5"/>
  <c r="U79" i="5"/>
  <c r="U165" i="5"/>
  <c r="U44" i="5"/>
  <c r="U54" i="5"/>
  <c r="U141" i="5"/>
  <c r="U159" i="5"/>
  <c r="U56" i="5"/>
  <c r="U153" i="5"/>
  <c r="U118" i="5"/>
  <c r="U146" i="5"/>
  <c r="U155" i="5"/>
  <c r="U172" i="5"/>
  <c r="U148" i="5"/>
  <c r="U157" i="5"/>
  <c r="U61" i="5"/>
  <c r="U120" i="5"/>
  <c r="Q9" i="5"/>
  <c r="U126" i="5"/>
  <c r="U136" i="5"/>
  <c r="U145" i="5"/>
  <c r="U160" i="5"/>
  <c r="Q9" i="2"/>
  <c r="Q9" i="3"/>
  <c r="Q9" i="7"/>
</calcChain>
</file>

<file path=xl/sharedStrings.xml><?xml version="1.0" encoding="utf-8"?>
<sst xmlns="http://schemas.openxmlformats.org/spreadsheetml/2006/main" count="30831" uniqueCount="832">
  <si>
    <t>PROCESO</t>
  </si>
  <si>
    <t>LUGAR</t>
  </si>
  <si>
    <t>CARGO</t>
  </si>
  <si>
    <t>FUNCIONES</t>
  </si>
  <si>
    <t>CRITERIOS DE CONTROL</t>
  </si>
  <si>
    <t>PELIGROS</t>
  </si>
  <si>
    <t>EFECTOS POSIBLES</t>
  </si>
  <si>
    <t>CONTROL EXISTENTE</t>
  </si>
  <si>
    <t>NIVEL DE DEFICIENCIA</t>
  </si>
  <si>
    <t>MARCO LEGAL</t>
  </si>
  <si>
    <t>EXPUESTOS</t>
  </si>
  <si>
    <t>FUENTE</t>
  </si>
  <si>
    <t>MEDIO</t>
  </si>
  <si>
    <t>TRABAJADOR</t>
  </si>
  <si>
    <t>NIVEL DE EXPOSICIÓN</t>
  </si>
  <si>
    <t>NIVEL DE PROBABILIDAD</t>
  </si>
  <si>
    <t>INTERPRETACIÓN NIVEL DE PROBABILIDAD</t>
  </si>
  <si>
    <t>NIVEL DE CONSECUENCIA</t>
  </si>
  <si>
    <t>NIVEL DE RIESGO</t>
  </si>
  <si>
    <t>ACEPTABILIDAD DEL RIESGO</t>
  </si>
  <si>
    <t>MATRIZ DE PELIGROS</t>
  </si>
  <si>
    <t>GESTIÓN DEL TALENTO HUMANO Y SEGURIDAD Y SALUD EN EL TRABAJO</t>
  </si>
  <si>
    <t>VERSIÓN N° 1</t>
  </si>
  <si>
    <t>FECHA: ABRIL DE 2018</t>
  </si>
  <si>
    <t xml:space="preserve">Operario </t>
  </si>
  <si>
    <t>Físico</t>
  </si>
  <si>
    <t>Psicosocial</t>
  </si>
  <si>
    <t>Biomecánico</t>
  </si>
  <si>
    <t>No hay</t>
  </si>
  <si>
    <t>N/A</t>
  </si>
  <si>
    <t>Director Servicio al Transportador</t>
  </si>
  <si>
    <t>SI</t>
  </si>
  <si>
    <t>Químico</t>
  </si>
  <si>
    <t>Dirección Servicio al Transportador</t>
  </si>
  <si>
    <t xml:space="preserve">Dirección Servicio al Transportador </t>
  </si>
  <si>
    <t>Técnico 1</t>
  </si>
  <si>
    <t>Dirección Atención al Ciudadano</t>
  </si>
  <si>
    <t>Dirección Seguridad Operacional</t>
  </si>
  <si>
    <t>Director Seguridad Operacional</t>
  </si>
  <si>
    <t>Profesional 3</t>
  </si>
  <si>
    <t>Dirección Recursos Físicos</t>
  </si>
  <si>
    <t>Director Recursos Físicos</t>
  </si>
  <si>
    <t>Asistente</t>
  </si>
  <si>
    <t xml:space="preserve">*Manejo y gestión </t>
  </si>
  <si>
    <t xml:space="preserve">Profesional 3 </t>
  </si>
  <si>
    <t xml:space="preserve">Profesional 2 </t>
  </si>
  <si>
    <t>Técnico 3</t>
  </si>
  <si>
    <t>Auditoría Interna</t>
  </si>
  <si>
    <t>Jefe Oficina Auditoria Interna</t>
  </si>
  <si>
    <t>*Seguimiento a las auditorias de todos los procesos</t>
  </si>
  <si>
    <t xml:space="preserve">*Auditorias a todos los procesos *Acciones de mejora a las no conformidades  de las auditorias     *Dar seguimiento a las no conformidades                                                         *Atención a entes de control                            *Canalizar información                                             *Apoyo de procesos para cumplimiento normativo                                                                     *Informes a entes de control   y seguimiento                                              *Informes internos y externos                              *Manejo de auditorias internas                            *Manejo de archivos magnéticos y físicos                            *Atención a personal de la empresa                                                                                               </t>
  </si>
  <si>
    <t>Subgerencia de Operaciones e Infraestructura</t>
  </si>
  <si>
    <t>Subgerente</t>
  </si>
  <si>
    <t>Biológico</t>
  </si>
  <si>
    <t>Dirección de Infraestructura</t>
  </si>
  <si>
    <t xml:space="preserve">*Dirección y supervisión de la infraestructura de las terminales </t>
  </si>
  <si>
    <t xml:space="preserve">Asistente </t>
  </si>
  <si>
    <t>TERMINAL SALITRE</t>
  </si>
  <si>
    <t>Operario</t>
  </si>
  <si>
    <t>Transporte</t>
  </si>
  <si>
    <t>Administrativos</t>
  </si>
  <si>
    <t>Vendedores</t>
  </si>
  <si>
    <t>TERMINAL SUR</t>
  </si>
  <si>
    <t>TERMINAL NORTE</t>
  </si>
  <si>
    <t>Fenómenos Naturales</t>
  </si>
  <si>
    <t>Técnico 2</t>
  </si>
  <si>
    <t>Director</t>
  </si>
  <si>
    <t>Profesional 4</t>
  </si>
  <si>
    <t>si</t>
  </si>
  <si>
    <t>*Análisis y registro de ingresos y egresos</t>
  </si>
  <si>
    <t>*Organización de archivo financiero</t>
  </si>
  <si>
    <t>Toda la población</t>
  </si>
  <si>
    <t>*Administración y coordinación de grupo de trabajo</t>
  </si>
  <si>
    <t>*Generación liquidación de nomina</t>
  </si>
  <si>
    <t xml:space="preserve">Subgerente Jurídico </t>
  </si>
  <si>
    <t>*Representación defensa jurídica</t>
  </si>
  <si>
    <t>*Estudios previos parte contra actual</t>
  </si>
  <si>
    <t xml:space="preserve">*Inspección documental jurídica                    </t>
  </si>
  <si>
    <t xml:space="preserve">*Dar apoyo logístico  y administrativo en el manejo documental con lo concerniente al área  </t>
  </si>
  <si>
    <t>Fenómenos naturales</t>
  </si>
  <si>
    <t>Subgerente de planeación y proyectos</t>
  </si>
  <si>
    <t xml:space="preserve"> Jefe asesora comunicaciones</t>
  </si>
  <si>
    <t>Profesional 2</t>
  </si>
  <si>
    <t>*Publicidad de la terminal</t>
  </si>
  <si>
    <t>*Inspecciones locativas</t>
  </si>
  <si>
    <t>*Recepción de personas
*Recepción de documentos
*Coordinación agenda de gerencia
*Comunicación interna al personal del terminal
*Comunicación externa para empresas
*Manejo de archivos
*Realización de actas
*Consolidación de documentos
*Resoluciones de viáticos gerencia
*Atención a público interno y externo</t>
  </si>
  <si>
    <t>*Recepción de personas
*Recepción de documentos
*Coordinación agenda de Gerencia
*Comunicación interna al personal del terminal
*Comunicación externa para empresas
*Manejo de archivos
*Realización de actas
*Consolidación de documentos
*Resoluciones de viáticos Gerencia
*Atención a público interno y externo</t>
  </si>
  <si>
    <t xml:space="preserve">Químico </t>
  </si>
  <si>
    <t xml:space="preserve">Condiciones de seguridad </t>
  </si>
  <si>
    <t xml:space="preserve">Profesional 1 </t>
  </si>
  <si>
    <t>CÓDIGO GTS-FT39</t>
  </si>
  <si>
    <t>Dirección de gestión financiera</t>
  </si>
  <si>
    <t>Oficina 502
Sede administrativa</t>
  </si>
  <si>
    <t>*Coordinación y asignación de actividades a el equipo de trabajo
*Entrega de informes internos y externos
*Sustentación información financiera de la entidad</t>
  </si>
  <si>
    <t>*Revisión de documentos del área financiera
*Revisión de contratos
*Autorización y revisión de pagos de contratos y demás documentos financieros de la entidad
*Redacción y respuesta a la entidades de contratos
*Manejo de personal interno y externo
*Revisión y generación de informes internos externos financieros</t>
  </si>
  <si>
    <t>*Bacterias, hongos, virus</t>
  </si>
  <si>
    <t>*Enfermedad COVID-19, Infección Respiratoria Aguda (IRA) de leve a grave (puede ocasionar enfermedad pulmonar crónica, neumonía o muerte)</t>
  </si>
  <si>
    <t>*Tapabocas (en caso de presentar síntomas de gripa)</t>
  </si>
  <si>
    <t>*Radiaciones no ionizantes, exposición a las radiaciones emitidas por el monitor del computador</t>
  </si>
  <si>
    <t>*Enrojecimiento, ardor
*Sensación de cuerpo extraño en ojos, fatiga, resequedad
*Dificultad de enfoque
*Visión borrosa y/o doble
*Alteración en la percepción de colores
*Lagrimeo
*Malestar con el uso de lentes de contacto
*Dolor de cabeza
*Estrés</t>
  </si>
  <si>
    <t>*Resolución 2346 de 2007</t>
  </si>
  <si>
    <t>*Condiciones de la tarea (carga mental, contenido de la tarea, demandas emocionales, sistemas de control, definición de roles, monotonía, etc.)</t>
  </si>
  <si>
    <t>*Estrés, irritabilidad, fatiga, apatía laboral, desmotivación, depresión, falta de interés, baja productividad</t>
  </si>
  <si>
    <t>*Aplicación batería de riesgo psicosocial.</t>
  </si>
  <si>
    <t>*Talleres de relajación
*Talleres de integración en estrategias de manejo del estrés, auto cuidado y estilos de vida saludable "manejo de estrés"</t>
  </si>
  <si>
    <t>*Plan de mantenimiento y cambio de mobiliario por mal estado o daños graves (sillas u otros elementos)</t>
  </si>
  <si>
    <t>*Batería de riesgo psicosocial
*Programa de clima organizacional
*Fortalecimiento de comité de convivencia
*Capacitación y acciones de acompañamiento a casos psicosociales por enfermedad común o laboral, y accidentes en labores asignadas
*Talleres de relajación
*Talleres de integración en estrategias de manejo del estrés, auto cuidado y estilos de vida saludable "manejo de estrés"
*Pausas activas</t>
  </si>
  <si>
    <t>*Resolución 2646 de 2008
*Resolución 2764 de 2022</t>
  </si>
  <si>
    <t>*Interfase persona tarea (conocimientos, habilidades con relación a la demanda de la tarea, iniciativa, autonomía y reconocimiento, identificación de la persona con la tarea y la organización)</t>
  </si>
  <si>
    <t>*Postura prolongada mantenida (sentado). Adopción de postura sedente durante la jornada laboral</t>
  </si>
  <si>
    <t>*Molestias cervicales, abdominales, trastornos en la zona lumbar de la espalda, adormecimiento muscular, alteraciones del sistema circulatorio y nervioso</t>
  </si>
  <si>
    <t>*Inspección de puestos trabajos</t>
  </si>
  <si>
    <t>Condiciones de seguridad</t>
  </si>
  <si>
    <t>*Locativo (superficies de trabajo irregulares, deslizantes, con diferencia del nivel). Desplazamiento por las diferentes áreas de las instalaciones</t>
  </si>
  <si>
    <t>*Caída de personas, heridas, golpes, contusiones, fracturas, lesiones múltiples</t>
  </si>
  <si>
    <t>*Realización de inspecciones locativas
*Adecuación locativas que se requieran</t>
  </si>
  <si>
    <t>*Señalización y demarcación de áreas de trabajo</t>
  </si>
  <si>
    <t>*Programa de inspecciones
*Plan de mantenimiento preventivo y correctivo a la infraestructura tecnológica</t>
  </si>
  <si>
    <t>*Decreto 1072 de 2015 - Parágrafo 2 de Artículo 2.2.4.6.24
*NTC 1461</t>
  </si>
  <si>
    <t>*Accidentes de tránsito (desplazarse como peatón, durante los  desplazamientos al terminal y otras sedes de la empresa)</t>
  </si>
  <si>
    <t>*Señalización vial
*Semaforización</t>
  </si>
  <si>
    <t>*Plan estratégico seguridad vial</t>
  </si>
  <si>
    <t>*Plan institucional de tráfico
*Plan de seguridad vial
*Instructivo ingreso vehicular y peatonal a zona operativa
*Capacitación en seguridad vial</t>
  </si>
  <si>
    <t>*Chaleco reflectivo al ingreso a zona operativa</t>
  </si>
  <si>
    <t>*Públicos por robo, ocurrencia dentro y fuera de las instalaciones (atracos, asaltos, etc.)</t>
  </si>
  <si>
    <t>*Heridas, contusiones, golpes, entre otras lesiones personales</t>
  </si>
  <si>
    <t>*Acompañamiento autoridades
*Restricción de acceso en áreas donde se usa dinero o hay elementos de valor</t>
  </si>
  <si>
    <t>*Seguimiento por cámaras de seguridad</t>
  </si>
  <si>
    <t>*Ley 1801 de 2016 - Código Nacional de Policía</t>
  </si>
  <si>
    <t>*Sismos, terremotos</t>
  </si>
  <si>
    <t>*Caída de personas, heridas, golpes, contusiones, fracturas, lesiones múltiples, muerte
*Daños a la infraestructura</t>
  </si>
  <si>
    <t>*Plan de prevención, preparación y respuesta ante emergencias
*Realización de simulacros</t>
  </si>
  <si>
    <t>*Decreto 1072 de 2015 (Art. 2.2.4.6.25)</t>
  </si>
  <si>
    <t>*Contabilidad
*Información financiera</t>
  </si>
  <si>
    <t>*Revisión ordenes de pago
*Revisión egresos de la empresa
*Realización de ajustes contables
*Realización y revisión de estados financieros
*Realización de informes a la contraloría y distintos entes de control
*Asistencia a reuniones con entes de control</t>
  </si>
  <si>
    <t>*Movimiento repetitivo en extremidades superiores (manos) en el desarrollo de la tarea</t>
  </si>
  <si>
    <t>*Dolores constantes y malestar en miembros superiores (manos, codos, hombros)</t>
  </si>
  <si>
    <t>*Condiciones de orden y aseo en lugar de trabajo</t>
  </si>
  <si>
    <t>*Golpes, contusiones, fracturas (caída de personas, caída de objeto)</t>
  </si>
  <si>
    <t xml:space="preserve">*Anclaje y aseguramiento de muebles de archivo </t>
  </si>
  <si>
    <t>*Señalización y demarcación de áreas de trabajo
*Inspecciones de puestos de trabajo</t>
  </si>
  <si>
    <t>*Housekeeping</t>
  </si>
  <si>
    <t>*Inspección de puestos de trabajo
*Housekeeping
*Señalización y demarcación de áreas de trabajo</t>
  </si>
  <si>
    <t>*Locativos (distribución del espacio)</t>
  </si>
  <si>
    <t>*Desmayo, malestar corporal por continuo calor en las oficinas</t>
  </si>
  <si>
    <t xml:space="preserve">Profesional 1
Contabilidad </t>
  </si>
  <si>
    <t>*Administrativa y gestión</t>
  </si>
  <si>
    <t>*Realizar los registros contables y presupuestales de las transacciones financieras de la empresa, aplicando la normatividad contable, tributaria y presupuestal correspondiente</t>
  </si>
  <si>
    <t>*Locativo (por estructuras e instalaciones), desplazamiento por las diferentes áreas de las instalaciones (caídas a mismo nivel)</t>
  </si>
  <si>
    <t>*Programa de inspecciones
*Housekeeping
*Señalización
*Demarcación</t>
  </si>
  <si>
    <t>*Accidentes de tránsito (desplazarse como peatón entre terminal y edificio administrativo)</t>
  </si>
  <si>
    <t>Profesional 1
Presupuesto</t>
  </si>
  <si>
    <t>*Revisión
*Actualización
*Depuración
*Plan de compras
*Control y seguimiento del presupuesto
*Respuestas a requerimientos de compras
*Manejo y aplicación de las normas y políticas contables
*Manejo software contable</t>
  </si>
  <si>
    <t>*Revisión y actualización de adquisiciones
*Revisión de registros presupuestales emitidos
*Asistencia a reuniones internas
*Manejo de presupuestos y otros
*Informes a contaduría a entes de control nacional
*Informes internos plan de compras y presupuestos
*Soluciones a requerimientos contables
*Información con declaración tributaria
*Elaboración de informes presupuestales</t>
  </si>
  <si>
    <t>Técnico 3
Contabilidad y presupuesto</t>
  </si>
  <si>
    <t>*Elaboración ordenes de pago
*Elaboración de conciliaciones distintas áreas
*Elaboración base de ingresos
*Elaboración informes a entes de control
*Realización de cierre de apertura contable
*Elaboración cuentas contables
*Administración a terceros
*Administración archivos</t>
  </si>
  <si>
    <t>*Creación de terceros
*Revisión y ajuste parametrización financiero
*Elaboración base de ingresos
*Manejo impuestos distritales y nacionales
*Elaboración cuentas contables
*Realización y legalización de abonos caja menor
*Control presupuestal
*Manejo de archivo financiero
*Impresión libros oficiales
*Análisis contables generados por todas las áreas</t>
  </si>
  <si>
    <t>*Características de la organización del trabajo (comunicación, tecnología, organización del trabajo, demandas cualitativas y cuantitativas de la labor)</t>
  </si>
  <si>
    <t>*Accidentes de transito (al desplazarse como peatón)</t>
  </si>
  <si>
    <t>*Facturación mensual arrendamientos
*Facturación arrendamientos de publicidad
*Gestión de cobro por infracciones al manual operativo
*Elaboraciones informe cartera
*Organización archivo financiero</t>
  </si>
  <si>
    <t xml:space="preserve">*Revisión y respuesta a correspondencia
*Registro arrendamiento y bancos
*Preparación comité de cartera
*Gravar pagos de arrendamientos
*Cobrar arrendamientos
*Cobro de multas  a manual operativo
*Facturación de arrendamientos
*Informe de facturación y cartera
*Atención a publico arrendatarios e infractores         </t>
  </si>
  <si>
    <t xml:space="preserve">Técnico 3
Cartera </t>
  </si>
  <si>
    <t xml:space="preserve">*Control de presupuestos y  atención a contratistas
*Central de cuentas que sean con presupuesto
*Ejecución contable </t>
  </si>
  <si>
    <t xml:space="preserve">*Control presupuesto diario
*Emisión de CDPS (Certificados de disponibilidad presupuestal)
*Certificado de presupuesto registro presupuestal
*Revisión de contratos
*Revisión orden de pago
*Atención a contratistas
*Manejo de archivos magnéticos y físicos
*Realización de cierres encausados    </t>
  </si>
  <si>
    <t xml:space="preserve">Técnico 3
Recaudo </t>
  </si>
  <si>
    <t xml:space="preserve">*Gestión documental de ingresos y egresos
*Impresión adjuntos de soportes de recaudo y egresos
*Revisión de pagos pagina virtual
*Giro de cheques
*Generación de archivos financieros
*Tesorería </t>
  </si>
  <si>
    <t>*Selección de archivo
*Separación de archivo
*Organización de documentos archivados
*Organizar los archivos por consulta
*Aplicación  TRD (Tabla de retención de documentos)
*Alistamiento de archivos (eliminar ganchos, foliar ) teniendo en cuenta la norma para archivos
*Inventario documental financiero medio magnético</t>
  </si>
  <si>
    <t>Terminal de Transporte
(Todos los procesos)</t>
  </si>
  <si>
    <t>*Tareas propias de la labor antes mencionadas</t>
  </si>
  <si>
    <t>*Precipitaciones (lluvias, granizadas)</t>
  </si>
  <si>
    <t>*Golpes, heridas, resbalones, gripa, afecciones respiratorias</t>
  </si>
  <si>
    <t>*Plan de prevención, preparación y respuesta ante emergencias</t>
  </si>
  <si>
    <t>*Iluminación</t>
  </si>
  <si>
    <t>*Enrojecimiento, ardor
*Sensación de cuerpo extraño en ojos, fatiga, resequedad
*Lagrimeo
*Dolor de cabeza
*Estrés</t>
  </si>
  <si>
    <t>*Mantenimiento periódico de luminarias</t>
  </si>
  <si>
    <t>*Mantenimiento periódico de luminarias
*Instalación de persianas en ventanas para disminución de luz natural</t>
  </si>
  <si>
    <t>*RETILAP
*Resolución 2346 de 2007</t>
  </si>
  <si>
    <t>Dirección de gestión humana</t>
  </si>
  <si>
    <t>*Coordinación y revisión pago quincenal de nomina
*Coordinación, revisión y aprobación de gestiones  del SG-SST
*Coordinar y ejecutar la administración del personal de planta del terminal
*Coordinar y ejecutar las novedades para el personal
*Asesorar y coordinar manejo de relaciones laborales individuales y colectivos de trabajo
*Adelantar primeramente instructivos de procesos disciplinarios
*Ejercer supervisión de contratos relacionados con funciones de la dirección de gestión humana</t>
  </si>
  <si>
    <t>*Gestión organizacional (estilo del mando, pago, contratación, participación, capacitación en bienestar social evaluación del desempeño, manejo de cambios)</t>
  </si>
  <si>
    <t>*Infecciones, reacciones alérgicas, afecciones en la piel, cuadros virales, entre otras enfermedades comunes</t>
  </si>
  <si>
    <t>*Rutina de limpieza y desinfección de áreas diaria, mitigando el crecimiento y propagación de los virus y bacterias</t>
  </si>
  <si>
    <t>*Locativo (sistemas y medios de almacenamiento), condiciones de orden y aseo (caídas de objetos)</t>
  </si>
  <si>
    <t>*Housekeeping*
*Anclaje y aseguramiento de muebles</t>
  </si>
  <si>
    <t>*Bienestar y capacitación</t>
  </si>
  <si>
    <t>Profesional 3
Control disciplinario</t>
  </si>
  <si>
    <t>*Desarrollar acciones preventivas que permitan garantizar el cumplimiento de los deberes y obligaciones de los empleados
*Contacto con todo el personal de la empresa</t>
  </si>
  <si>
    <t xml:space="preserve">*Diligencia de descargos a el personal de la empresa
*Elaboración de informe a la gerencia de recursos humanos
*Lectura de documentos magnéticos referentes a  el control disciplinario
*Intervención con el personal de la empresa </t>
  </si>
  <si>
    <t>Técnico 3
Nómina y seguridad social</t>
  </si>
  <si>
    <t xml:space="preserve">*Recepción de novedades del personal para determinación de la nomina
*Digitar las novedades del personal al aplicativo
*Generación del archivo para la generación de seguridad social
*Certificación pagos a terceros
*Elaboración cartas y oficios internos
*Manejo archivos magnéticos  de nomina </t>
  </si>
  <si>
    <t>Técnico 3
Salud ocupacional y bienestar</t>
  </si>
  <si>
    <t>*Selección, vinculación y desarrollo</t>
  </si>
  <si>
    <t xml:space="preserve">Técnico 3
Selección y desarrollo SST </t>
  </si>
  <si>
    <t>*Manejo documentos SG-SST
*Inspección puestos de trabajo</t>
  </si>
  <si>
    <t>*Manejo y disposición de archivos físicos y magnéticos
*Velar por la promoción y prevención en todo lo referente a la seguridad y salud en el trabajo
*Visitas e inspecciones en seguridad y salud en el trabajo a los distintas sedes de la terminal
*Coordinación actividades de promoción y prevención a todo el personal
*Mantener el sistema para la seguridad y salud en el trabajo</t>
  </si>
  <si>
    <t>*Manejo de documentos  y archivos de historia laboral
*Organización y disposición de archivos</t>
  </si>
  <si>
    <t>*Elaboración digital de documentos digitales
*Apoyo en la gestión de contratación
*Redacción de comunicados internos
*Recepción de documentos para el área de talento humano
*Actas de terminación e inicio de contratos
*Supervisión a los informes
*Insumos e inventario y solicitud de papelería para el área de recursos humanos</t>
  </si>
  <si>
    <t>*Implementar y determinar medidas y controles para el manejo del estrés mediante el programa de prevención del riesgo psicosocial
*Fortalecimiento del comité de convivencia laboral, capacitación y acciones de acompañamiento a casos psicosociales por enfermedad común o laboral, accidentes en labores asignadas.
*Pausas activas
*Programa de clima organizacional
*Programa de bienestar laboral e incentivos
*Protocolo de primeros auxilios</t>
  </si>
  <si>
    <t>*Superficies de trabajo (deslizantes, con diferencia de nivel), ascenso y descenso de escaleras</t>
  </si>
  <si>
    <t>*Barandas
*Sensores de encendido de luminarias
*Cintas antideslizantes en escaleras</t>
  </si>
  <si>
    <t>Subgerencia corporativa</t>
  </si>
  <si>
    <t>Subgerente corporativo</t>
  </si>
  <si>
    <t>*Realizar actividades de soporte administrativo
*Logísticas para la gestión del área con el fin de contribuir al normal funcionamiento de la terminal
*Estudio de recursos presupuestales
*Trazabilidad de políticas según la misión de la empresa
*Estudio de mercado
*Revisión de gestión del área
*Análisis de la gestión
*Control en la gestión en administrativa, financiera, legal y técnica
*Verificación del cumplimiento a la normatividad de la terminal
*Verificación en la ejecución de contratos
*Realización de informes</t>
  </si>
  <si>
    <t>*Coordinar, realizar el estudio, seguimiento y control a la gestión en el sector económico
*Estudio de mercadeo
*Estudio de seguimiento y control
*Programación a contratistas para recontratación</t>
  </si>
  <si>
    <t>*Administrativas
*Trámites precontractuales de los procesos de contratación en general
*Manejo programa de seguros
*Seguimiento de proyectos de subgerencia</t>
  </si>
  <si>
    <t>*Supervisión administrativa  de contratos</t>
  </si>
  <si>
    <t>*Prestar apoyo técnico y administrativo para el desarrollo de la gestión en tramites  que se debe adelantar para dar cumplimiento a los propósitos y procedimientos  para la realización de los certificados de cumplimiento
*Elaboración de actas de entrega
*Remisiones
*Trámite de facturas de telecomunicaciones</t>
  </si>
  <si>
    <t>*Talleres de relajación
*Talleres de integración en estrategias de manejo del estrés, auto cuidado y estilos de vida saludable
*Charla de tolerancia a los demás</t>
  </si>
  <si>
    <t>*Gestión documental, asistencia y apoyo</t>
  </si>
  <si>
    <t>*Realizar actividades de revisión de informe de supervisión
*Manejo y revisión de archivos físicos, magnéticos
*Manejo agenda del subgerente corporativo
*Supervisión  de contratos de la subgerencia
*Elaboración de actas de reunión
*Realización de certificados de cumplimiento de contratos
*Coordinación de proveedores
*Inventario de papelería</t>
  </si>
  <si>
    <t>*Locativo (acopio de archivos en el puesto de trabajo)</t>
  </si>
  <si>
    <t>Subgerencia Jurídica</t>
  </si>
  <si>
    <t>*Coordinar la gestión contra actual de la empresa
*Coordinar la defensa jurídica de la empresa
*Prestar asesoría jurídica a la empresa
*Reuniones dentro y fuera de la ciudad ocasionalmente en representación  jurídica de la empresa</t>
  </si>
  <si>
    <t xml:space="preserve">*Revisión procesos de contratación
*Solución de consultas de tipo jurídico dentro de la empresa
*Adelantar cobro jurídico de la empresa
*Secretariado de la junta y asamblea de la empresa
*Rendición de conceptos jurídicos a la empresa
*Revisión documental de archivos jurídicos
*Atención a publico interno y externo
*Asistencia a reuniones con entes de control
*Diligencias jurídicas  </t>
  </si>
  <si>
    <t>Profesional 4
Gestión Contractual</t>
  </si>
  <si>
    <t xml:space="preserve">*Manejo de contratación a contratistas a nivel jurídico
*Asesorías jurídicas            </t>
  </si>
  <si>
    <t>*Responder derechos de petición de entidades de control
*Revisión de documentos jurídicos
*Plan de mejoramiento empresarial
*Actualización matriz normativo a nivel gerencial
*Asistencia y participación a reuniones con secretaria de movilidad  y otros entes</t>
  </si>
  <si>
    <t>Profesional 4
Gestión Jurídica</t>
  </si>
  <si>
    <t>*Asistencia a juzgados en representación legal de la empresa
*Respuesta a solicitudes organismos de control
*Elaboración de conceptos jurídicos
*Manejo de expedientes
*Respuesta y asistencia en demandas
*Proyección de oficios legales
*Procesos judiciales
*Requerimientos legales
*Asesoría y apoyo a nivel judicial</t>
  </si>
  <si>
    <t xml:space="preserve">Profesional 2
Gestión Jurídica </t>
  </si>
  <si>
    <t>*Defensa juridicial
*Tramites administrativo
*Respuestas a derechos de petición
*Revisión documental de expedientes</t>
  </si>
  <si>
    <t xml:space="preserve">*Proyección de documentos jurídicos
*Asistencia a entes jurídicos
*Elaboración y redacción de documentos en general a nivel jurídico
*Elaboración de defensas judiciales
*Radicación documental jurídica
*Relaciones interpersonales con otros abogados </t>
  </si>
  <si>
    <t>*Proyección de documentos jurídicos
*Asistencia a entes jurídicos
*Elaboración y redacción de documentos en general a nivel jurídico
*Elaboración de defensas judiciales
*Radicación documental jurídica
*Relaciones interpersonales con otros abogados</t>
  </si>
  <si>
    <t>Profesional 1
Gestión contra actual</t>
  </si>
  <si>
    <t xml:space="preserve">*Adelantar las etapas requeridas para el desarrollo de los procesos de contratación
*Secretario técnico del comité de contratación </t>
  </si>
  <si>
    <t xml:space="preserve">*Procesos solicitud y revisión de documentos  para la celebración  de contratos
*Revisión de proyecciones que se emiten para otras aéreas
*Estudio previo de contratos
*Realización actas del comité de contratación
*Coordinación estudios de contratación
*Manejo de archivos magnéticos   </t>
  </si>
  <si>
    <t xml:space="preserve">*Respuestas a comunicaciones y peticiones
*Proyección de documentos
*Requerimientos de la subgerencia de distintas áreas
*Requerimiento contractual a peticiones de ciudadanos                                                                     </t>
  </si>
  <si>
    <t xml:space="preserve">*Revisión documental archivos jurídicos
*Radicación documentos  del área
*Aprobación de pólizas jurídicas
*Revisión y redacción informes jurídicos  para entes de control
*Gestión documental
*Oficios de comunicación internos y externos
*Actas borradores de junta directiva
*Revisión actas de supervisores y a contratistas
*Verificación pagina web de contratación publica                                                      </t>
  </si>
  <si>
    <t>*Realizar la clasificación documental del área
*Comunicados internos por correo
*Redacción de actas del área
*Seguimiento logístico a contratistas
*Manejo de agenda del jefe de área
*Inventario de insumos para equipo de trabajo</t>
  </si>
  <si>
    <t>Subgerencia de planeación y proyectos</t>
  </si>
  <si>
    <t>*Coordinación sistema de gestión de la terminal
*Coordinación en la gestión ambiental
*Coordinación en la planeación estratégica
*Apoyo en la evaluación y proyectos estratégicos para el cumplimiento de metas establecidas en la empresa</t>
  </si>
  <si>
    <t>*Revisión documental de gestión en la empresa
*Coordinación de equipos en las tareas diarias
*Ejercer responsabilidades de contratación a cargo
*Dar respuesta a requerimientos a entes de control
*Interactuar con personal interno y externo de la empresa
*Reuniones con sector movilidad, sector ambiental como entes externos
*Reuniones con personal del sector movilidad y ambiental internos</t>
  </si>
  <si>
    <t>Profesional 3
Sistemas de gestión</t>
  </si>
  <si>
    <t>*Actualización documental  planes y proyectos según la normatividad de la empresa
*Mantenimiento al sistema por seguimiento de listados maestros
*Generar informes internos y externos de gestión en la empresa</t>
  </si>
  <si>
    <t xml:space="preserve">*Revisión y ajustes documental de modo físico y magnético
*Publicación documental
*Actualización listados maestros
*Elaboración plan de auditorias
*Realización y coordinación de auditorias
*Control de hallazgos
*Generar informes internos y externos
*Asistencia y participación a reuniones con entes externos
*Revisión y control de acciones en los planes de actividades de hallazgos de auditorias
*Apoyo al plan estratégico
*Construcción plan estratégico
*Seguimiento al plan estratégico
*Evaluación al plan estratégico               </t>
  </si>
  <si>
    <t>*Realizar la gestión  documental y administrativa en los temas relacionados con el plan  ambiental
*Gestión ambiental de campo en terminales sur, norte, salitre, parqueaderos, sedes operacionales</t>
  </si>
  <si>
    <t xml:space="preserve">*Manejo documental en medio magnético y físico
*Recorrido e inspecciones a  todas las sedes de la Terminal
*Recolección toma de muestras a los tanques de agua de  los terminales
*Inspecciones a las bodegas de insumos químicos
*Inspecciones espacio de almacenamiento residuos biológicos </t>
  </si>
  <si>
    <t xml:space="preserve">*Manejo de archivo magnético y físico, campo
*Recorridos e inspecciones por zona operativa           </t>
  </si>
  <si>
    <t>*Inspecciones bodega de insumos químicos</t>
  </si>
  <si>
    <t>*Polvos orgánicos e inorgánicos</t>
  </si>
  <si>
    <t>*Reacciones alérgicas, asfixia, vómitos, perdida de la visión</t>
  </si>
  <si>
    <t xml:space="preserve">*Bodega de insumos aislada </t>
  </si>
  <si>
    <t>*Uso de EPP</t>
  </si>
  <si>
    <t>*Manejo documental en magnético para la generación de informes</t>
  </si>
  <si>
    <t>*Inspecciones y recorridos ambientales a las distintas sedes del terminal, parqueadero, bodegas de insumos químicos
*Inspecciones a espacios de almacenamiento de desechos
*Inspecciones a tanques de aguas residuales</t>
  </si>
  <si>
    <t>*Traslados a las distintas sedes del terminal, parqueaderos y sedes operativas</t>
  </si>
  <si>
    <t xml:space="preserve">*Inspecciones y recorridos ambientales a las distintas sedes del terminal, parqueadero </t>
  </si>
  <si>
    <t>*Toma de muestras en tanque residuales de agua potable  de los terminales
*Inspecciones bodegas de insumos químicos
*Inspecciones a los espacios de almacenamiento de residuos biológicos</t>
  </si>
  <si>
    <t xml:space="preserve">*Gestión documental
*Recorridos en aéreas operativas </t>
  </si>
  <si>
    <t>*Prestar apoyo técnico y de gestión en la revisión  y  manejo documental entregado de modo magnético y físico
*Digitación de actas y diversos documentos del área</t>
  </si>
  <si>
    <t>*Recorridos a las aéreas operativas, para la gestión técnica del cargo</t>
  </si>
  <si>
    <t>*Manipulación de archivos físicos acopiados para gestión de actas y respuestas</t>
  </si>
  <si>
    <t>Oficina asesoría de comunicaciones</t>
  </si>
  <si>
    <t xml:space="preserve">*Jefe asesoría de  comunicaciones
*Relaciones medios de comunicaciones
*Plan de comunicación visual
*Publicidad e imagen del terminal y actores estratégicos </t>
  </si>
  <si>
    <t xml:space="preserve">*Monitoreo de medios de comunicación
*Análisis de medios de comunicación
*Organización de eventos  de la terminal
*Revisión contenidos de las redes sociales de la terminal
*Atención medios de comunicación
*Creación videos y libros de la empresa
*Informes de gestión en el área de la comunicación
*Presentación boletines de prensa
*Revisión y respuesta a contenidos redes sociales </t>
  </si>
  <si>
    <t>*Características del grupo social de trabajo (relaciones, cohesión, calidad de interacciones trabajo en equipo)</t>
  </si>
  <si>
    <t>*Talleres de relajación
*Talleres de integración en estrategias de manejo del estrés, auto cuidado y estilos de vida saludable</t>
  </si>
  <si>
    <t>*Accidentes de transito (desplazarse como peatón, durante el desplazamientos a los distintos sitios de atención para la atención de medios de comunicación)</t>
  </si>
  <si>
    <t xml:space="preserve">*Diseño de la publicidad de la terminal
*Fotografía de la terminal
*Informes de actividades de publicidad
*Manejo pagina web de la terminal
*Traslado e Intervenciones publicitarias de la terminal  </t>
  </si>
  <si>
    <t>*Locativos (no se cuenta con una ventilación adecuada)</t>
  </si>
  <si>
    <t>*Punto de hidratación continua</t>
  </si>
  <si>
    <t>*Punto de hidratación
*Programa de inspecciones
*Plan de mantenimiento preventivo y correctivo a la infraestructura tecnológica</t>
  </si>
  <si>
    <t>*Manejo redes sociales de la terminal
*Apoyo oficina de comunicaciones</t>
  </si>
  <si>
    <t xml:space="preserve">*Revisión de correos Orfeo (sistema gestión documental de la empresa)
*Organización ruedas de prensa
*Comunicación internos y externos
*Apoyo administrativo
*Formato solicitudes de respuestas
*Respuestas Orfeo                                   </t>
  </si>
  <si>
    <t>*Accidentes de transito (desplazarse como peatón, durante el desplazamientos como representante de la empresas ante eventualidades publicitarias)</t>
  </si>
  <si>
    <t>Gerencia general</t>
  </si>
  <si>
    <t>Gerencia General
(Gerente)</t>
  </si>
  <si>
    <t>*Ejercer la Representación Legal de la Empresa, y ejecutar los planes, programas y políticas trazadas por la Asamblea General, y por la Junta Directiva</t>
  </si>
  <si>
    <t>*Labores administrativas en el desarrollo de la actividad</t>
  </si>
  <si>
    <t>*Condiciones de la tarea (contenido de la tarea), carga mental, (velocidad, complejidad, atención, minuciosidad) y cargas emocionales en el desarrollos de las tareas</t>
  </si>
  <si>
    <t>*Talleres  en estrategias de manejo del estrés
*Auto cuidado y estilos de vida saludable
*Taller de relajación "manejo de respiración"</t>
  </si>
  <si>
    <t>*Taller de liderazgo  para coaching
*Relaciones interpersonales
*Manejo de estrés y emocionales
*Taller de comunicación asertiva y efectiva
*Pausas activas y cognitivas
*Evaluación de desempeño
*Inducción y reinducción manual de funciones</t>
  </si>
  <si>
    <t xml:space="preserve">*Mecánico por herramientas de oficina: (cosedora, perforadora, ganchos legajadores, entre otros) al momento de clasificar la documentación </t>
  </si>
  <si>
    <t>*Heridas, golpes, cortes, contusiones, otras lesiones</t>
  </si>
  <si>
    <t>*Sensibilización en cuidado de manos
*Sensibilización en autocuidado
*Housekeeping</t>
  </si>
  <si>
    <t>*Locativo por condiciones de orden y aseo (cables de equipos de computo sueltos, sobre y detrás de los escritorios)</t>
  </si>
  <si>
    <t>*Housekeeping
*Canalización o estructuración de cableado</t>
  </si>
  <si>
    <t>*Públicos de orden público (agresiones físicas y verbales debido al contacto con usuarios)</t>
  </si>
  <si>
    <t>Gerencia General
(Técnico 3)</t>
  </si>
  <si>
    <t>*Realizar actividades de soporte técnico, administrativo y logístico para la gestión que se debe adelantar desde la Gerencia General</t>
  </si>
  <si>
    <t>*Centro de escucha: acompañamiento, asesoría y orientación psicológica de manera individual y/o grupal, el cual se realiza posterior al consentimiento informado por el trabajador</t>
  </si>
  <si>
    <t>*Taller relaciones interpersonales
*Manejo de estrés y emocionales
*Taller de comunicación asertiva y efectiva
*Pausas activas y cognitivas
*Evaluación de desempeño
*Inducción y reinducción manual de funciones</t>
  </si>
  <si>
    <t>*Actividades propias de la labor, antes mencionadas</t>
  </si>
  <si>
    <t>Conductor</t>
  </si>
  <si>
    <t>*Traslado de gerentes a distintos puntos de la ciudad, ocasionalmente fuera de la ciudad, acompañamiento</t>
  </si>
  <si>
    <t>*Conducir y acompañar a la gerencia</t>
  </si>
  <si>
    <t>*Gases y vapores (emitido por los vehículos de la calle)</t>
  </si>
  <si>
    <t xml:space="preserve">*Alergias, irritaciones en vías respiratorias  </t>
  </si>
  <si>
    <t xml:space="preserve">*Dolores lumbares, lesiones osteomusculares, lumbalgias </t>
  </si>
  <si>
    <t>*Ruido (intermitente de la calle)</t>
  </si>
  <si>
    <t>*Lesiones auditivas leves</t>
  </si>
  <si>
    <t>*Examen médico ocupacional</t>
  </si>
  <si>
    <t xml:space="preserve">Psicosocial </t>
  </si>
  <si>
    <t>*Cansancio y/o somnolencia dada la naturaleza de la actividad</t>
  </si>
  <si>
    <t>*Accidentes de tránsito</t>
  </si>
  <si>
    <t>*Ley 769 de 2002 - Código Nacional de Tránsito</t>
  </si>
  <si>
    <t>*Mecánicos (uso de vehículos)</t>
  </si>
  <si>
    <t>*Quemaduras, laceraciones, atrapamientos, heridas</t>
  </si>
  <si>
    <t>Terminal de Transporte
(Todos los procesos, exceptuando el conductor)</t>
  </si>
  <si>
    <t>Dirección de recursos tecnológicos</t>
  </si>
  <si>
    <t>*Asistencia y dirección de recursos tecnológicos
*Asistencia a reuniones internas y externas</t>
  </si>
  <si>
    <t xml:space="preserve">*Dirección planes de contingencia tecnológicos
*Manejo de la  intranet de la empresa
*Adelantar control de software de la empresa
*Velar por los recursos  tecnológicos de la empresa                             </t>
  </si>
  <si>
    <t>*Manejo base de datos
*Manejo administrativo de dominio
*Administración y conectividad de la RAM
*Manejo planta telefónica</t>
  </si>
  <si>
    <t>*Manejo de reportes de cierre de turno
*Estadísticas diarias salida de vehículos  y pasajeros
*Ejecución de scripts (manejo diferentes bases de datos)
*Verificación del funcionamiento puestos de trabajo zona operativa
*Soportes a usuarios de la red
*Monitoreo trafico de la red
*Monitoreo estado faragual
*Manejo de archivos magnéticos
*Backups diarios de las bases de datos</t>
  </si>
  <si>
    <t>*Soporte tecnológico de la red
*Soporte a computadores
*Soporte al sistema de sonido
*Soporte al sistema de cámaras
*Soporte a suiches
*Atención a requerimientos de solicitudes de soporte de los usuarios</t>
  </si>
  <si>
    <t>*Revisión solicitudes de correos
*Alimentación de software
*Consulta de los Tiquetes de la intranet
*Creación y configuración de los usuarios
*Actualización del software  en la zona operativa o administrativa
*Backups de información recuperación de datos
*Configuración planta telefónica
*Verificación manejo de cámaras
*Inventario equipos de computo
*Soporte al sistema tecnológico de la empresa
*Pruebas de comunicación tecnológica
*Asistencia a reuniones internas</t>
  </si>
  <si>
    <t>Contratista</t>
  </si>
  <si>
    <t xml:space="preserve">*Condiciones de la tarea (carga mental, contenido de la tarea, nivel de responsabilidad, demandas emocionales (por atención de clientes), sistemas de control, definición de roles, monotonía, etc.). </t>
  </si>
  <si>
    <t>*Jornada de trabajo (pausas, trabajo nocturno, rotación, horas extras, descansos)</t>
  </si>
  <si>
    <t>*Realizar seguimiento y acompañamiento a contratos y temas relevantes que necesitan el acompañamiento y concepto técnico desde lo jurídico y normativo</t>
  </si>
  <si>
    <t>*Apoyo en contratación, representación judicial, apoyo en objetivos de la gerencia general, supervisión a contratos celebrados por la entidad, estructuración de proyectos, apoyo zonas de parqueo pago</t>
  </si>
  <si>
    <t>*Realizar seguimiento, supervisión y ejecución a actividades derivadas de proyectos para implementar en zonas como Parqueo Pago, estacionamiento en vías, gestión social, infraestructura y componente de ingeniería, seguridad integral y otros</t>
  </si>
  <si>
    <t>*Apoyo implementación de proyectos, Parqueo pago, gestión social, estacionamiento en vías</t>
  </si>
  <si>
    <t>*Realizar apoyo y gestión en temas como seguridad y salud en el trabajo, riesgo psicosocial y seguridad social entre otros</t>
  </si>
  <si>
    <t xml:space="preserve">*Apoyo en Seguridad y salud en el trabajo, psicología, seguridad social, bienestar social, capacitación, bienestar institucional, suministro de elementos de protección personal EPP  </t>
  </si>
  <si>
    <t>Servicio de cafetería, suministro de elementos y aseo general en las instalaciones</t>
  </si>
  <si>
    <t>*Locativo (superficies de trabajo irregulares, con cambios de nivel)</t>
  </si>
  <si>
    <t>*Líquidos y vapores (mezclas de productos químicos)</t>
  </si>
  <si>
    <t>*Heridas, quemaduras, intoxicación por inhalación, ingesta, dermatitis, otros</t>
  </si>
  <si>
    <t>*Hojas de seguridad
*Rotulación de envase de agente químico</t>
  </si>
  <si>
    <t>*Exámenes médicos ocupacionales
*Uso de EPP
*Curso de manipulación de alimentos
*Manual de responsabilidades del SGA
*Manual de gestión del riesgo químico</t>
  </si>
  <si>
    <t>*Hojas de seguridad
*Rotulación de envase de agente químico
*Exámenes médicos ocupacionales
*Curso de manipulación de alimentos
*Manual de responsabilidades del SGA
*Manual de gestión del riesgo químico</t>
  </si>
  <si>
    <t>*Uso de tapabocas
*Uso de guantes de caucho</t>
  </si>
  <si>
    <t>*Resolución 2346 de 2007
*GATISST</t>
  </si>
  <si>
    <t>PROPÓSITO</t>
  </si>
  <si>
    <t>RUTINARIO</t>
  </si>
  <si>
    <t xml:space="preserve">CLASIFICACIÓN </t>
  </si>
  <si>
    <t>DESCRIPCIÓN</t>
  </si>
  <si>
    <t>VALORACIÓN DEL RIESGO</t>
  </si>
  <si>
    <t>ELIMINACIÓN</t>
  </si>
  <si>
    <t>SUSTITUCIÓN</t>
  </si>
  <si>
    <t>CONTROL INGENIERÍA</t>
  </si>
  <si>
    <t>CONTROL ADMINISTRATIVO</t>
  </si>
  <si>
    <t>ELEMENTO DE PROTECCIÓN PERSONAL</t>
  </si>
  <si>
    <t>MEDIDAS DE INTERVENCIÓN</t>
  </si>
  <si>
    <r>
      <rPr>
        <sz val="11"/>
        <color theme="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Asistencia  a reuniones
</t>
    </r>
    <r>
      <rPr>
        <sz val="11"/>
        <color theme="1"/>
        <rFont val="Calibri"/>
        <family val="2"/>
        <scheme val="minor"/>
      </rPr>
      <t>*Coordinar la Dirección de Gestión Humana, Gestión Financiera, Recursos Físicos y Negocios y Dirección de Recursos Tecnológicos
*Dirigir y orientar la Gestión Corporativa, la proyección y sostenibilidad financiera, y la Administración del Talento Humano</t>
    </r>
  </si>
  <si>
    <t>INTERPRETACIÓN NIVEL DE RIESGO</t>
  </si>
  <si>
    <t xml:space="preserve">TERMINAL SALITRE (cajas 1,2,3,4,8) </t>
  </si>
  <si>
    <t>*Realizar el recaudo de los diferentes valores económicos que deben pagar las empresas y conductores por el acceso a diversos servicios</t>
  </si>
  <si>
    <t>*Recibir dinero por tasas de uso según destino o servicio prestado</t>
  </si>
  <si>
    <t>*Inspección de puestos de trabajo</t>
  </si>
  <si>
    <t>*Mantenimiento y cambio mobiliario</t>
  </si>
  <si>
    <t xml:space="preserve">*Ruido generado por motores y exhostos de vehículos de servicio público </t>
  </si>
  <si>
    <t>*Tensión muscular, irritabilidad, fatiga física, trastornos del sueño, aumento de la presión arterial, lesiones auditivas leves como tinitus, inflamación de tímpano, lesiones auditivas graves progresivas como hipoacusia neurosensorial</t>
  </si>
  <si>
    <t>*Mediciones ambientales</t>
  </si>
  <si>
    <t>*Mediciones ambientales
*Exámenes médicos ocupacionales
*PVE para riesgo auditivo</t>
  </si>
  <si>
    <t>*Suministro de tapa oídos de inserción</t>
  </si>
  <si>
    <t>*Movimientos repetitivos en extremidades superiores en el desarrollo de la tarea</t>
  </si>
  <si>
    <t>*Dolores constantes y malestar en miembros superiores (manos, codos, hombros), adormecimiento, alteraciones del sistema circulatorio, muscular y nervioso</t>
  </si>
  <si>
    <t>*Esfuerzo. Fijación permanente de la visión por continua lectura física y digital.</t>
  </si>
  <si>
    <t>*Fatiga y desgaste visual
*Cefalea
*Lagrimeo
*Irritación y enrojecimiento de ojos</t>
  </si>
  <si>
    <t>*Puesta de luminarias tipo LED</t>
  </si>
  <si>
    <t>*Iluminación (esfuerzo. Fijación permanente de la visión por continua lectura física y digital)</t>
  </si>
  <si>
    <t>*Resolución 2346 de 2007
*RETILAP</t>
  </si>
  <si>
    <t>*Condiciones de la tarea por contenido de la tarea, alta carga mental (velocidad, complejidad, atención, minuciosidad) y cargas emocionales, en el desarrollo de las tareas</t>
  </si>
  <si>
    <t>*Locativo (desplazamiento por las diferentes áreas de las instalaciones lo que puede generar caídas de personas a mismo nivel)</t>
  </si>
  <si>
    <t>*Caída de personas, caída de objetos, heridas, golpes, contusiones, fracturas, lesiones múltiples</t>
  </si>
  <si>
    <t>*Inspecciones generales para encontrar puntos de mejora
*Reporte condiciones de seguridad y adecuaciones locativas</t>
  </si>
  <si>
    <t>*Adecuaciones locativas
*Manual de mantenimiento de la infraestructura
*Procedimientos de mantenimiento menor y mayor</t>
  </si>
  <si>
    <t>*Inspecciones generales para encontrar puntos de mejora
*Reporte condiciones de seguridad y adecuaciones locativas
*Señalización
*Demarcación
*Capacitación en condiciones de seguridad por riesgo locativo
*Housekeeping</t>
  </si>
  <si>
    <t>*Ley 9 de 1979
*Decreto 1072 de 2015
*NTC 1461
*NTC 6047</t>
  </si>
  <si>
    <t>*Públicos por robos (ocurrencia de actos delictivos en las instalaciones (atracos)</t>
  </si>
  <si>
    <t>*Público (agresiones físicas y verbales debido al contacto con usuarios)</t>
  </si>
  <si>
    <t>*Acompañamiento de autoridades</t>
  </si>
  <si>
    <t xml:space="preserve">*Accidentes de tránsito (desplazarse como peatón, durante el desplazamientos dentro y fuera de la zona operativa, incluido cafeterías, cajas, entre otros) </t>
  </si>
  <si>
    <t>*Señalización vial
*Plan institucional de tráfico
*Instructivo ingreso vehicular y peatonal a zona operativa</t>
  </si>
  <si>
    <t>*Plan estratégico seguridad vial
*Manual operativo</t>
  </si>
  <si>
    <t>*Señalización vial
*Plan institucional de tráfico
*Instructivo ingreso vehicular y peatonal a zona operativa
*Manual operativo
*Plan estratégico seguridad vial</t>
  </si>
  <si>
    <t>*Altas y bajas temperaturas en el lugar de trabajo</t>
  </si>
  <si>
    <t>*Golpe de calor, hipotermia, agotamiento por condición climática</t>
  </si>
  <si>
    <t>*Ventiladores y sistemas de aire acondicionado</t>
  </si>
  <si>
    <t>*Dotación (chaqueta reflectiva, gorro, bufanda y guantes)
*Cambios de turno</t>
  </si>
  <si>
    <t>*Cambios de turno
*Realización de pruebas higiénicas ambientales para determinar la incidencia de las condiciones de temperatura en la salud de las personas, sus complicaciones y problemas  por exposición continua</t>
  </si>
  <si>
    <t>*Dotación (chaqueta reflectiva, gorro, bufanda y guantes)</t>
  </si>
  <si>
    <t>TERMINAL SALITRE (oficina dirección servicio al transportador)</t>
  </si>
  <si>
    <t xml:space="preserve">*Regulación áreas operacionales que componen la zona operativa </t>
  </si>
  <si>
    <t>*Manejo puestos de control salida  e ingreso de vehículos
*Responsable de la caja de recaudos
*Atención de peticiones escritas y verbales de los transportadores
*Cumplimiento de las normas reguladoras de la operación de las rutas
*Manejo de administración del archivo por medio de Orfeo (sistema de manejo documental de la empresa)</t>
  </si>
  <si>
    <t>*Gestión organizacional (estilo del mando, pago, contratación, participación, capacitación en bienestar social evaluación del desempeño manejo de cambios)</t>
  </si>
  <si>
    <t>*Locativo (sistemas y medios de almacenamiento), condiciones de orden y aseo (caídas de objeto)</t>
  </si>
  <si>
    <t>*Condiciones de la tarea (carga mental, contenido de la tarea, sistemas de control)</t>
  </si>
  <si>
    <t>TERMINAL SALITRE (ingreso-salida Av. Boyacá)</t>
  </si>
  <si>
    <t>*Control salida de vehículos</t>
  </si>
  <si>
    <t xml:space="preserve">*Verificación tasa de uso
*Control de pasajeros
*Recepción de planillas                                           </t>
  </si>
  <si>
    <t>*Interface persona / tarea (conocimientos, habilidad en relación con la demanda de la tarea, iniciativa, autonomía y reconocimiento)</t>
  </si>
  <si>
    <t>*Adecuaciones locativas
*Manual de mantenimiento de la infraestructura
*Procedimientos de mantenimiento menor y mayor
*Barandas
*Cintas antideslizantes en escaleras</t>
  </si>
  <si>
    <t>*Gases (emisiones de vehículos)</t>
  </si>
  <si>
    <t>*Lesiones en piel, intoxicación aguda y crónica, irritación de vías aéreas, lesiones cutáneas</t>
  </si>
  <si>
    <t>*Exámenes médicos ocupacionales
*Uso de protección respiratoria (tapabocas N95)</t>
  </si>
  <si>
    <t>*Uso de protección respiratoria (tapabocas N95)</t>
  </si>
  <si>
    <t>*Resolución 2346 de2007
NIOSH 42 CFR 84</t>
  </si>
  <si>
    <t>*Manipulación manual de cargas (cajas pequeñas y livianas)</t>
  </si>
  <si>
    <t>*Molestias cervicales, abdominales, trastornos en la zona lumbar de la espalda y alteraciones del sistema circulatorio y nervioso</t>
  </si>
  <si>
    <t>TERMINAL SALITRE (ingreso-salida Av. Constitución)</t>
  </si>
  <si>
    <r>
      <rPr>
        <sz val="11"/>
        <color theme="1"/>
        <rFont val="Calibri"/>
        <family val="2"/>
        <scheme val="minor"/>
      </rPr>
      <t>TERMINAL SALITRE (o</t>
    </r>
    <r>
      <rPr>
        <sz val="11"/>
        <rFont val="Calibri"/>
        <family val="2"/>
        <scheme val="minor"/>
      </rPr>
      <t>ficina técnicos 2</t>
    </r>
    <r>
      <rPr>
        <sz val="11"/>
        <color theme="1"/>
        <rFont val="Calibri"/>
        <family val="2"/>
        <scheme val="minor"/>
      </rPr>
      <t>)</t>
    </r>
  </si>
  <si>
    <t xml:space="preserve">*Logística de transportadores de la terminal              </t>
  </si>
  <si>
    <t>*Recorridos e inspecciones en el área operativa
*Verificar personal de servicios generales
*Verificación personal operativo
*Verificar puestos óptimos para transportadores
*Verificar insumos puestos de trabajo del servicio al transportador
*Verificación de multas a personal por incumplimiento en el manual de funciones
*Informe inicio y cierre de turno  para todas las aéreas de servicio al transportador
*Informe de entrega y  devolución de EPP</t>
  </si>
  <si>
    <t>*Accidentes de tránsito (por estar directamente en contacto y organización de los vehículos)</t>
  </si>
  <si>
    <t>TERMINAL SALITRE (salida carpa - módulo amarillo)</t>
  </si>
  <si>
    <t>TERMINAL SALITRE (encomiendas)</t>
  </si>
  <si>
    <t>*Verificación y control de la permanencia de los vehículos en el parqueadero de encomiendas</t>
  </si>
  <si>
    <t>*Anotación placa de vehículos
*Control de tiempo de los vehículos
*Control para que los vehículos no parqueen o transiten por la zona no autorizada
*Acomodar y guiar a los vehículos en las bahías</t>
  </si>
  <si>
    <t>*Condiciones de la tarea (carga mental, demandas emocionales, contenido de la tarea, monotonía)</t>
  </si>
  <si>
    <t>TERMINAL SALITRE (puntos de información módulos 1,2,3,4)</t>
  </si>
  <si>
    <t>*Responder y atender oportunamente el direccionamiento de los pasajeros dentro de la terminal</t>
  </si>
  <si>
    <t>*Atender, orientar y brindar información clara y oportuna a los usuarios de la terminal
*Comunicar cualquier novedad al superior por el punto donde se presente</t>
  </si>
  <si>
    <t>*Postura prolongada (de pie) durante la jornada laboral</t>
  </si>
  <si>
    <t>*Molestias cervicales, abdominales, trastornos en la zona lumbar de la espalda y miembros inferiores, y alteraciones del sistema circulatorio y nervioso</t>
  </si>
  <si>
    <t>*Exámenes médicos Ocupacionales
*Realización de pausas activas
*Seguimiento de casos médicos</t>
  </si>
  <si>
    <t>*Exámenes médicos Ocupacionales
*Realización de pausas activas
*Seguimiento de casos médicos
*Inspección de puestos de trabajo</t>
  </si>
  <si>
    <t>*Locativo (distribución del espacio)</t>
  </si>
  <si>
    <t>*Golpes, contusiones, caída a mismo nivel, caída de personas, malestar corporal</t>
  </si>
  <si>
    <t>*Programa de inspecciones
*Plan de mantenimiento preventivo y correctivo a la infraestructura tecnológica
*Señalización y demarcación</t>
  </si>
  <si>
    <t>*Heridas, contusiones, golpes, fracturas, caída de personas, caída de objetos, entre otros</t>
  </si>
  <si>
    <t>TERMINAL SALITRE (zona ingreso taxis - lote 33)</t>
  </si>
  <si>
    <t>*Ingresar las placas de los taxis y recaudo respectivo por taxi</t>
  </si>
  <si>
    <t>*Ingreso de vehículos
*Recaudos de parqueo de los taxis</t>
  </si>
  <si>
    <t>*Locativo (superficie de pisos del parqueadero)</t>
  </si>
  <si>
    <t>*Golpes, contusiones, heridas, fracturas (caída de personas, caída del mismo nivel)</t>
  </si>
  <si>
    <t>*Señalización
*Demarcación</t>
  </si>
  <si>
    <t>*Inspección de infraestructura
*Housekeeping</t>
  </si>
  <si>
    <t>TERMINAL SALITRE (dirección seguridad operacional oficina módulo 4)</t>
  </si>
  <si>
    <t xml:space="preserve">*Administrar, ejercer la supervisión del contrato de seguridad de la terminal y de las otras sedes de la terminal </t>
  </si>
  <si>
    <t>*Ejecutar el contrato de extintores
*Responder solicitudes de seguridad  PQRS
*Administración del personal
*Recorridos  por la terminal y entorno del mismo
*Inspecciones de seguridad
*Coordinación y manejo de personal
*Respuestas a solicitudes y PQRS</t>
  </si>
  <si>
    <t>TERMINAL SALITRE (profesional 3 oficina módulo 4)</t>
  </si>
  <si>
    <t xml:space="preserve">*Asesorías a gerencia general
*Estructura de personal
*Secretario del comité directivo
*Seguimiento de áreas
*Proyección de respuestas a solicitudes jurídicas  </t>
  </si>
  <si>
    <t>*Elaboración de información gerencial y otros
*Revisión de informes
*Levantamiento actas de reuniones
*Visitas a otras terminales
*Presentación a comunicados internos y externos</t>
  </si>
  <si>
    <t>TERMINAL SALITRE (piso 2 oficina módulo 4)</t>
  </si>
  <si>
    <t xml:space="preserve">*Asistir a formación con el personal de seguridad de la empresa contratada
*Verificar las consignas
*Verificar la presencia de personal de seguridad    </t>
  </si>
  <si>
    <t>*Control  de las patrullas de seguridad disponibles   (Policía y guardas de seguridad)
*Acompañamiento en la expulsión de personas ajenas a usuarios como son habitantes de calle, comerciantes informales externos de la terminal, y personas que incumplan la normatividad del terminal
*Requerimiento de circuito cerrado de seguridad por televisión
*Informe técnico según contrato de seguridad</t>
  </si>
  <si>
    <t>TERMINAL SALITRE (piso 1 oficina módulo 4)</t>
  </si>
  <si>
    <t>*Administración de recursos físicos y gestión de negocios</t>
  </si>
  <si>
    <t>*Establecer y ejecutar las políticas y acciones necesarios para la administración de bienes, servicios y el desarrollo de negocios en el marco del objetivo social de la empresa, así como la administración de los mismos, como el oportuno suministros de mantenimiento de inmuebles e inmuebles</t>
  </si>
  <si>
    <t>*Señalización vial</t>
  </si>
  <si>
    <t>*Atención a publico
*Traslados a la terminal del sur
*Pasar revista a inmuebles de la terminal del sur
*Manejo de carpetas y archivos en la terminal central y del sur</t>
  </si>
  <si>
    <t>*Administrativa y comercial
*Apoyo de recursos físicos de la empresa
*Contacto directo con clientes
*Manejo de muebles
*Manejo de información custodia de la empresa
*Manejo bienes inmuebles de la terminal</t>
  </si>
  <si>
    <t>*Logística de bienes inmuebles y muebles
*Elaboración de cartas y solicitudes
*Respuestas a interesados
*Manejo de archivos
*Custodia base de datos de la terminal
*Estructura de negocios comerciales (actas de entrega)
*Información y canalización de muebles e inmuebles</t>
  </si>
  <si>
    <t xml:space="preserve">*Recibo de compras de la terminal
*Control de activos físicos de inventario  </t>
  </si>
  <si>
    <t xml:space="preserve">*Registro ingreso y salida de suministros y equipos necesarios
*Registro del sistema entrada y salida de inventarios del almacén
*Realización de inventarios
*Organización de activos físicos de la empresa
*Informa de activos de la empresa
*Informe financiero mensual de activos físicos de la empresa                                         </t>
  </si>
  <si>
    <t xml:space="preserve">*Recepción y control de pago de servicios públicos
*Ingreso base de datos para trámite y radicación para pago de facturas
*Toma de lectura de medidores de servicios públicos internos </t>
  </si>
  <si>
    <t>*Liquidación de consumos de agua potable de las terminales
*Control de los servicios públicos de locales en arrendamiento
*Inspección de taquillas en general
*Recibo y entrega de inmuebles qué sean en arrendamiento a cargo de recursos físicos</t>
  </si>
  <si>
    <t>*Coordinar y realizar las auditorias planeadas por procesos integrados
*Seguimientos de planes de mejoramiento
*Responder a las acciones de entes de control internos y externos
*Atención y comunicación entre la contraloría y  la empresa</t>
  </si>
  <si>
    <t>*Auditorias a todos los procesos
*Acciones de mejora a las no conformidades  de las auditorias
*Dar seguimiento a las no conformidades
*Atención a entes de control
*Canalizar información
*Apoyo de procesos para cumplimiento normativo
*Informes a entes de control y seguimiento
*Informes internos y externos
*Manejo de auditorias internas
*Manejo de archivos magnéticos y físicos
*Atención a personal de la empresa</t>
  </si>
  <si>
    <t>TERMINAL SALITRE (subgerente de operaciones e infraestructura)</t>
  </si>
  <si>
    <t>*Establecer las políticas para el desarrollo, administración y explotación de las Terminales de Transporte intermunicipal de pasajeros por carretera que operan en la ciudad</t>
  </si>
  <si>
    <t>*Manejo de agenda
*Comunicaciones internas y externas
*Apoyo y acompañamiento a reuniones cuando se requiera
*Levantamiento de actas
*Atención a el público</t>
  </si>
  <si>
    <t>*Manejo de archivos
*Inventario de  insumos del área operaciones e infraestructura
*Comunicados internos
*Ingreso y autorizaciones
*Informe de contratos</t>
  </si>
  <si>
    <t>*Mantenimiento obras civiles
*Revisión de novedades y hallazgos a nivel estructural
*Ejecución de novedades
*Supervisión contratos en ejecución
*Alistamiento y selección de contratistas
*Revisión, estudio y mantenimiento de estructura física e hidráulica
*Liquidación contratos de estructuración de las terminales parqueaderos
*Verificar los contratos en ejecución</t>
  </si>
  <si>
    <t>*Locativo (escaleras oficinas), condiciones de orden y aseo (caídas de objeto)</t>
  </si>
  <si>
    <t xml:space="preserve">*Apoyo de proyectos de infraestructura </t>
  </si>
  <si>
    <t>*Verificación procesos de contratación de obra civil
*Contestación derechos de petición
*Estudio de contratos para infraestructura de las terminales de transportes y parqueaderos
*Manejo de archivos físicos y magnéticos con contenidos de infraestructura
*Salidas ocasionales a las distintas sedes de la terminal</t>
  </si>
  <si>
    <t xml:space="preserve">*Manejo y gestión documentos magnéticos y físicos
*Registro de todos los contratos
*Asignación a la dirección jurídica
*Revisión y redacción de contratos                  </t>
  </si>
  <si>
    <t>Todos los procesos</t>
  </si>
  <si>
    <t>Todos los cargos</t>
  </si>
  <si>
    <t>*Todas las actividades</t>
  </si>
  <si>
    <t>*Todas las funciones ya mencionadas</t>
  </si>
  <si>
    <t>*Plan de prevención, preparación y respuesta ante emergencias
*Capacitación a todos los trabajadores en apoyo de atención de emergencias
*Capacitación y entrenamiento a brigadistas</t>
  </si>
  <si>
    <t>*Plan de prevención, preparación y respuesta ante emergencias
*Capacitación a todos los trabajadores en apoyo de atención de emergencias
*Capacitación y entrenamiento a brigadistas
*Realización de simulacros</t>
  </si>
  <si>
    <t>*Kit de invierno (impermeables, botas de caucho, sombrilla)</t>
  </si>
  <si>
    <t>Comunicaciones y publicidad</t>
  </si>
  <si>
    <t>Operativo</t>
  </si>
  <si>
    <t>*Contratar la realización y ejecución de un plan de medio, con producción de piezas comunicacionales radiales, audiovisuales y realización de actividades BTL, que permitan visibilizar y fortalecer la buena imagen de la Terminal de Transporte S.A y de los servicios que presta</t>
  </si>
  <si>
    <t>*Preproducción, producción y realización de vídeos institucionales y las demás piezas de comunicación requeridas, promoción de redes sociales.</t>
  </si>
  <si>
    <t>*Condiciones de la tarea (carga mental, contenido de la tarea, nivel de responsabilidad, demandas emocionales (por atención de clientes), sistemas de control, definición de roles, monotonía, etc.)</t>
  </si>
  <si>
    <t>*Procedimientos de atención a usuarios</t>
  </si>
  <si>
    <t>Mantenimiento general (eléctrico, plomería, motobombas, adecuaciones de obra civil y locativas)</t>
  </si>
  <si>
    <t>*Actividades encaminadas a mantener en buen estado las instalaciones de la terminal en puntos críticos como locativos, plomería, obra civil y otros</t>
  </si>
  <si>
    <t>*Realización de todas las funciones de mantenimiento y adecuaciones te tipo locativo, infraestructura, plomería, motobombas, obra civil y similares</t>
  </si>
  <si>
    <t>*Riesgo eléctrico (uso de herramientas, equipos, conexiones, entre otros)</t>
  </si>
  <si>
    <t>*Golpes, heridas, quemaduras, electrocución, lesiones múltiples</t>
  </si>
  <si>
    <t>*Planimetría de redes eléctricas</t>
  </si>
  <si>
    <t>*Procedimientos de mantenimiento
*Manual de mantenimiento de infraestructura</t>
  </si>
  <si>
    <t>*Plan institucional de emergencia
*Entrenamiento y certificación en trabajo eléctricos (CONTE/CONALTEL)</t>
  </si>
  <si>
    <t>*Decreto 1072 de 2015
*Resolución 2346 de 2007
*Resolución 4272 de 2021
*ONAC
*RETIE
*RETILAP</t>
  </si>
  <si>
    <t>*Trabajo en alturas</t>
  </si>
  <si>
    <t>*Golpes, heridas, contusiones, fracturas, traumas, laceraciones, esguinces, luxaciones, muerte</t>
  </si>
  <si>
    <t>*Puntos de anclaje fijos</t>
  </si>
  <si>
    <t>*Procedimiento de trabajo en alturas
*Plan de rescate
*EPCC
*Sistemas de acceso
*Medidas de prevención contra caídas</t>
  </si>
  <si>
    <t>*Uso de sistemas de acceso para trabajos en alturas (plataformas elevadoras, andamios, entre otros) junto con sus certificaciones</t>
  </si>
  <si>
    <t>*Decreto 1072 de 2015
*Resolución 2346 de 2007
*Resolución 4272 de 2021
*ONAC</t>
  </si>
  <si>
    <t>*Postura prolongada mantenida (sentado / de pie)</t>
  </si>
  <si>
    <t>Control de plagas y mantenimiento de vectores</t>
  </si>
  <si>
    <t>*Actividades encaminadas a realizar un control de plagas y roedores</t>
  </si>
  <si>
    <t>*Hojas de seguridad
*Rotulación de envase de agente químico
*Separación de agentes químicos según compatibilidad</t>
  </si>
  <si>
    <t>*Hojas de seguridad
*Rotulación de envase de agente químico
*Separación de agentes químicos según compatibilidad
*Exámenes médicos ocupacionales
*Curso de manipulación de alimentos
*Manual de responsabilidades del SGA
*Manual de gestión del riesgo químico</t>
  </si>
  <si>
    <t>Prestación de servicios de vigilancia y seguridad</t>
  </si>
  <si>
    <t>*Prestación de servicios de seguridad para salvaguardar la propiedad y seguridad de los trabajadores en las diferentes sedes</t>
  </si>
  <si>
    <t>*Acompañamiento y prestación de servicios de seguridad en las diferentes sedes de la terminal con base a los protocolos y necesidades dadas por cada lugar de trabajo y con operación</t>
  </si>
  <si>
    <t>*Cambios de turno</t>
  </si>
  <si>
    <t>*Exámenes médicos Ocupacionales</t>
  </si>
  <si>
    <t>*Exámenes médicos ocupacionales</t>
  </si>
  <si>
    <t>Operativo
Administrativo</t>
  </si>
  <si>
    <t>Administrativo</t>
  </si>
  <si>
    <t>TERMINAL SALITRE (oficinas ZPP)</t>
  </si>
  <si>
    <t>*Administración, adecuaciones en parqueaderos, zonas públicas y otros espacios necesarios para el funcionamiento de dichas instalaciones</t>
  </si>
  <si>
    <t>*Administración, mantenimiento, adecuaciones en parqueaderos, zonas públicas y otros espacios necesarios para el funcionamiento de dichas instalaciones</t>
  </si>
  <si>
    <t>*Exámenes médicos ocupacionales
*Uso de tapabocas</t>
  </si>
  <si>
    <t>*Uso de tapabocas</t>
  </si>
  <si>
    <t>*Decreto 1072 de 2015 - Parágrafo 2 de Artículo 2.2.4.6.24</t>
  </si>
  <si>
    <t>TERMINAL SUR (Cajas 5 y 6)</t>
  </si>
  <si>
    <t>TERMINAL SUR (salida buses)</t>
  </si>
  <si>
    <t>*Verificación tasa de uso
*Control de pasajeros
*Recepción de planillas</t>
  </si>
  <si>
    <t>*Resolución 2346 de2007
*NIOSH 42 CFR 84</t>
  </si>
  <si>
    <t>TERMINAL SUR (entrada pasajeros)</t>
  </si>
  <si>
    <t>TERMINAL SUR (ingreso taxis)</t>
  </si>
  <si>
    <t>TERMINAL SUR (call center)</t>
  </si>
  <si>
    <t>*Atención telefónica para servicios de transporte terrestre</t>
  </si>
  <si>
    <t>*Informar de rutas y precios de pasajes
*Atención de Peticiones, quejas y reclamos</t>
  </si>
  <si>
    <t>*Uso de tapabocas quirúrgico</t>
  </si>
  <si>
    <t>*Resolución 2346 de2007</t>
  </si>
  <si>
    <t>*Ruido generado por uso de diademas para comunicación</t>
  </si>
  <si>
    <t>*Tensión muscular, irritabilidad, fatiga física, trastornos del sueño, aumento de la presión arterial, lesiones auditivas leves como tinitus, inflamación de tímpano, migraña, lesiones auditivas graves progresivas como hipoacusia neurosensorial</t>
  </si>
  <si>
    <t>*Ajuste de niveles de sonido desde equipo</t>
  </si>
  <si>
    <t>*Mediciones ambientales
*Puesta de muros en superboard para aislar el personal</t>
  </si>
  <si>
    <t>*Exámenes médicos ocupacionales
*Suministro de equipos de comunicación, inspección y reposición</t>
  </si>
  <si>
    <r>
      <rPr>
        <sz val="11"/>
        <color theme="1"/>
        <rFont val="Calibri"/>
        <family val="2"/>
        <scheme val="minor"/>
      </rPr>
      <t>TERMINAL SUR (o</t>
    </r>
    <r>
      <rPr>
        <sz val="11"/>
        <rFont val="Calibri"/>
        <family val="2"/>
        <scheme val="minor"/>
      </rPr>
      <t>ficina técnico 2</t>
    </r>
    <r>
      <rPr>
        <sz val="11"/>
        <color theme="1"/>
        <rFont val="Calibri"/>
        <family val="2"/>
        <scheme val="minor"/>
      </rPr>
      <t>)</t>
    </r>
  </si>
  <si>
    <t>*Supervisión de los operarios y técnicos de la terminal</t>
  </si>
  <si>
    <t>TERMINAL SUR (guarda equipajes)</t>
  </si>
  <si>
    <t>*Administración y disposición de equipajes de los pasajeros</t>
  </si>
  <si>
    <t>*Cobro tarifas, custodia de equipajes, recibo y entrega de maletas</t>
  </si>
  <si>
    <t>*Manipulación manual de cargas</t>
  </si>
  <si>
    <t>Servicios contratados para mantenimiento de rampa eléctrica y ascensores</t>
  </si>
  <si>
    <t>*Mantenimiento preventivo y correctivo de los ascensores y la rampa eléctrica</t>
  </si>
  <si>
    <t>*Mantenimientos programados para revisión y control de daños en rampa y ascensores de la terminal</t>
  </si>
  <si>
    <t>*Tecnológico (derrame, incendio)</t>
  </si>
  <si>
    <t>*Pérdidas materiales, quemaduras, lesiones, contusiones múltiples, intoxicación, muerte</t>
  </si>
  <si>
    <t>*Sistema RCI
*Extintores
*Kit antiderrames
*Estación de atención médica</t>
  </si>
  <si>
    <t>*NFPA 10
*NFPA 20</t>
  </si>
  <si>
    <t>*Sobreesfuerzo</t>
  </si>
  <si>
    <t>TERMINAL NORTE (caja 7)</t>
  </si>
  <si>
    <t>*Ruido generado por motores y exhostos de vehículos de servicio público</t>
  </si>
  <si>
    <t>TERMINAL NORTE (salida buses)</t>
  </si>
  <si>
    <t>TERMINAL NORTE (entrada pasajeros)</t>
  </si>
  <si>
    <t>*Recorridos e inspecciones en el área operativa
*Verificar personal de servicios generales
*Verificación personal operativo
*Verificar puestos óptimos para transportadores
*Verificar insumos puestos de trabajo del servicio al transportador
*Verificación de multas a personal por incumplimiento en el manual de funciones
*Informe inicio y cierre de turno para todas las aéreas de servicio al transportador
*Informe de entrega y devolución de EPP</t>
  </si>
  <si>
    <t>Estaciones de servicio de combustibles</t>
  </si>
  <si>
    <t>*Suministro de combustibles para los vehículos que transitan dentro de la Terminal</t>
  </si>
  <si>
    <t>*Suministro de combustible, cobro de tarifa y otras actividades propias de las estaciones de servicio</t>
  </si>
  <si>
    <t>*Temperaturas (calor y frío)</t>
  </si>
  <si>
    <t>*Dotación reflectiva y adecuada para condiciones climáticas</t>
  </si>
  <si>
    <t>*Líquidos (nieblas y rocíos)</t>
  </si>
  <si>
    <t>*Derrame de combustibles, contacto con combustibles, inhalación, ingesta de los mismos, intoxicación</t>
  </si>
  <si>
    <t>*Regulación de ingreso a área de suministro</t>
  </si>
  <si>
    <t>*Uso de guantes y mascarilla respiratoria</t>
  </si>
  <si>
    <t>*Material particulado</t>
  </si>
  <si>
    <t>*Patologías respiratorias por inhalación de partículas del humo expulsado por los diferentes vehículos</t>
  </si>
  <si>
    <t>*Cambio de turnos
*Pausas activas</t>
  </si>
  <si>
    <t>*Locativo (almacenamiento, superficies de trabajo (irregulares, deslizantes))</t>
  </si>
  <si>
    <t>*Adecuación locativas que se requieran</t>
  </si>
  <si>
    <t>*Orden y aseo en área de trabajo</t>
  </si>
  <si>
    <t>*NTC 1461</t>
  </si>
  <si>
    <t>*Tecnológico (explosión, fuga, derrame, incendio)</t>
  </si>
  <si>
    <t>*Público (agresiones físicas y verbales debido al contacto con usuarios y terceros)</t>
  </si>
  <si>
    <t xml:space="preserve">*Caída de personas, heridas, golpes, contusiones, fracturas, lesiones múltiples, muerte. </t>
  </si>
  <si>
    <t>*Ropa de trabajo con reflectivos al ingreso a zona operativa</t>
  </si>
  <si>
    <t>*Transporte y aprovisionamiento de combustible en las estaciones de servicio establecidas dentro de la Terminal</t>
  </si>
  <si>
    <t>*Transporte de combustible, aprovisionamiento de combustible, otras funciones específicas que tenga asumidas en su rol</t>
  </si>
  <si>
    <t>*Convenio de apoyo con autoridades policiales</t>
  </si>
  <si>
    <t>*Apoyo en el proceso de suministro de combustibles, talento humano, facturación y ventas, contabilidad, otros</t>
  </si>
  <si>
    <t>*Actividades de apoyo como facturación, logística de transporte de combustible, talento humano, nómina, incapacidades, otras que puedan presentarse en el lugar de trabajo</t>
  </si>
  <si>
    <t>*Apoyo y mantenimiento general de vehículos que permanecen en la Terminal</t>
  </si>
  <si>
    <t>*Mecánica básica, cambio de lubricantes, frenos, otros ajustes a los vehículos según el caso</t>
  </si>
  <si>
    <t>*Apoyo en logística para adquisición de repuestos, programación de mantenimientos, talento humano, nómina, contabilidad, otros</t>
  </si>
  <si>
    <t>Lavadero de vehículos</t>
  </si>
  <si>
    <t>*Lavado y mecánica básica de los vehículos que permanecen en la Terminal</t>
  </si>
  <si>
    <t>*Lavado de vehículos, embellecimiento, aseo interno, mecánica básica, cambio de repuestos y elementos básicos, calibración de llantas, otros</t>
  </si>
  <si>
    <t>*Apoyo misional en diferentes funciones necesarias para el funcionamiento de la empresa, labores administrativas básicas</t>
  </si>
  <si>
    <t>Restaurante y locales de comidas</t>
  </si>
  <si>
    <t>*Actividades encaminadas a la transformación y cocción de alimentos en los locales destinados por la Terminal</t>
  </si>
  <si>
    <t>*Lavado, preparación y cocción de alimentos, preparación de bebidas, comercialización de productos procesados, otras funciones de comercialización en locales comerciales</t>
  </si>
  <si>
    <t>Locales comerciales</t>
  </si>
  <si>
    <t>*Actividades que incluyen venta de celulares, accesorios, ropa, servicios, locales de pagos, giros, bancos, entidades de tránsito, otros locales</t>
  </si>
  <si>
    <t>*Actividades de comercialización de diversos productos de consumo o servicios tales como teléfonos celulares, accesorios, servicios de pago y recaudo como bancos y similares, locales de asesoría y venta de servicios de tránsito, otras actividades comerciales</t>
  </si>
  <si>
    <t>Empresas transportadoras</t>
  </si>
  <si>
    <t>*Actividades de venta de pasajes, recaudo de dinero y asesoría en trayectos</t>
  </si>
  <si>
    <t>*Venta de pasajes, recaudo de dinero, recepción y envío de encomiendas, asesoría e información de trayectos</t>
  </si>
  <si>
    <t>Autoridades de control y apoyo (policía, bomberos, estación médica, entre otros)</t>
  </si>
  <si>
    <t>Autoridades de control y apoyo</t>
  </si>
  <si>
    <t>*Actividades de control de orden público, apoyo en emergencias, entre otros</t>
  </si>
  <si>
    <t>*Control de orden público, atención y apoyo en emergencias, entre otros</t>
  </si>
  <si>
    <t>*Fluidos o excrementos</t>
  </si>
  <si>
    <t>*Patologías adquiridas por exposición a cortopunzantes contaminados, y exposición a fluidos corporales</t>
  </si>
  <si>
    <t>*Estación de atención médica</t>
  </si>
  <si>
    <t>*Señalización</t>
  </si>
  <si>
    <t>*Protocolos de bioseguridad médica (uso de EPP, esterilización de insumos y elementos, etc.).</t>
  </si>
  <si>
    <t>*Estación de atención médica
*Señalización
*Protocolos de bioseguridad médica (uso de EPP, esterilización de insumos y elementos, etc.).</t>
  </si>
  <si>
    <t>*Todas las aplicables a atención de pacientes y atención de emergencias</t>
  </si>
  <si>
    <t>*Realización de pausas activas</t>
  </si>
  <si>
    <t>*Restricción de acceso en áreas donde se usa dinero o hay elementos de valor</t>
  </si>
  <si>
    <t>*Convenio de apoyo con autoridades para control público</t>
  </si>
  <si>
    <t>*Públicos por desorden público (asonadas y terrorismo)</t>
  </si>
  <si>
    <t>*Acompañamiento de entidades de orden público</t>
  </si>
  <si>
    <t>*Plan institucional de emergencias
**Acompañamiento de entidades de orden público</t>
  </si>
  <si>
    <t>*Señalización vial
*Plan estratégico seguridad vial</t>
  </si>
  <si>
    <t>*Código Nacional de Tránsito</t>
  </si>
  <si>
    <t>*Caída de personas, heridas, golpes, contusiones, fracturas, lesiones múltiples, muerte.</t>
  </si>
  <si>
    <t>*Señalización vial
*Plan institucional de tráfico
*Instructivo ingreso vehicular y peatonal a zona operativa
*Plan estratégico seguridad vial</t>
  </si>
  <si>
    <t>*RETILAP</t>
  </si>
  <si>
    <t>*Viaje a diversos destinos vía terrestre dentro del territorio nacional</t>
  </si>
  <si>
    <t>*Tránsito a pie por instalaciones (compra de tiquetes, sala de espera, acceso a plataformas, ascenso y descenso de vehículos de transporte)</t>
  </si>
  <si>
    <t>*Puesta de carritos para transporte de equipaje</t>
  </si>
  <si>
    <t>*Acompañamiento de autoridades
*Seguimiento por cámaras de seguridad</t>
  </si>
  <si>
    <t>*Señalización vial
*Plan estratégico seguridad vial
*Regulación por parte de funcionarios para evitar ingreso a patio de transporte</t>
  </si>
  <si>
    <t>Restaurantes y locales de comidas</t>
  </si>
  <si>
    <t>Escuela de conducción (arrendamiento de zona)</t>
  </si>
  <si>
    <t>Instructor</t>
  </si>
  <si>
    <t>*Actividades de instrucción de conducción vehicular</t>
  </si>
  <si>
    <t>*Impartir instrucción teórica y práctica de manejo y conducción de vehículos automotores tipo particular</t>
  </si>
  <si>
    <t>*Accidentes de tránsito (entrenamiento de conducción)</t>
  </si>
  <si>
    <t>*Señalización vial
*Demarcación de zona de entrenamiento</t>
  </si>
  <si>
    <t>*Uso de elementos de seguridad de vehículo
*Entrenamiento teórico previo a práctico</t>
  </si>
  <si>
    <t>*Señalización vial
*Demarcación de zona de entrenamiento
*Plan estratégico seguridad vial
*Uso de elementos de seguridad de vehículo
*Entrenamiento teórico previo a práctico</t>
  </si>
  <si>
    <t>Aprendiz</t>
  </si>
  <si>
    <t>*Recibir instrucción teórica y práctica de manejo y conducción de vehículos automotores tipo particular</t>
  </si>
  <si>
    <t>Despacho de mercancías alimenticias (arrendamiento de zona)</t>
  </si>
  <si>
    <t>Conductor camión de mercancías a bodega</t>
  </si>
  <si>
    <t>*Actividades de entrega de mercancías alimenticias en sector</t>
  </si>
  <si>
    <t>*Conducción de vehículo para descargue de mercancía en bodega dentro del terminal</t>
  </si>
  <si>
    <t>*Accidentes de tránsito (conducción)</t>
  </si>
  <si>
    <t>*Señalización vial
*Demarcación de zona de carga</t>
  </si>
  <si>
    <t>*Señalización vial
*Demarcación de zona de carga
*Plan estratégico seguridad vial
*Uso de elementos de seguridad de vehículo</t>
  </si>
  <si>
    <t>*Accidentes de tránsito (volcamiento)</t>
  </si>
  <si>
    <t>*Señalización vial
*Demarcación de zona de entrenamiento
*Plan estratégico seguridad vial
*Uso de elementos de seguridad de vehículo</t>
  </si>
  <si>
    <t>Conductor vehículos repartidores</t>
  </si>
  <si>
    <t>*Conducción de vehículo para cargue y transporte de mercancía en bodega dentro del terminal</t>
  </si>
  <si>
    <t>Auxiliares de carga</t>
  </si>
  <si>
    <t>*Cargue, descargue y ordenamiento de mercancía</t>
  </si>
  <si>
    <t>*Movimientos repetitivos en el desarrollo de la tarea</t>
  </si>
  <si>
    <t>*Dolores constantes y malestar en miembros superiores e inferiores, adormecimiento, alteraciones del sistema circulatorio, muscular y nervioso</t>
  </si>
  <si>
    <t>Despachador</t>
  </si>
  <si>
    <t>*Control de despachos</t>
  </si>
  <si>
    <t>Usuarios / Ciudadanos / Comunidad</t>
  </si>
  <si>
    <t>Copropiedad</t>
  </si>
  <si>
    <t>*Trabajo articulado para dar cumplimiento legal, ambiental y de Seguridad de Salud en el Trabajo.
*Seguridad física en las instalaciones de la Terminal de Transporte S.A.
*Cumplimiento legal por parte de la Terminal de Transporte S.A.</t>
  </si>
  <si>
    <t>*Vinculación de los miembros administrativos de la Copropiedad en los planes y proyectos de la TTSA.
*Trabajo en equipo y articulado en pro de la operación.
*Cumpliendo los requisitos legales y otros requisitos asociados a la prestación del servicio y al funcionamiento de la TTSA.
*Instructivo de debida diligencia.
*Definición de metodología para el reporte e investigación de inquietudes de soborno para terceros.</t>
  </si>
  <si>
    <t>*Sillas regulables en espaldar y altura, con reposabrazos regulables</t>
  </si>
  <si>
    <t>*Plan institucional de tráfico
*Plan de seguridad vial
*Instructivo ingreso vehicular y peatonal a zona operativa</t>
  </si>
  <si>
    <t>*Canalización o estructuración de cableado</t>
  </si>
  <si>
    <t>*Restricción de acceso de personal
*Convenio de apoyo con autoridades policiales
*Sistema de cámaras de vigilancia</t>
  </si>
  <si>
    <t>*Señalización
*Demarcación de áreas
*Barandas
*Cintas antideslizantes en escaleras</t>
  </si>
  <si>
    <t>*Inspecciones generales para encontrar puntos de mejora
*Reporte condiciones de seguridad y adecuaciones locativas
*Señalización
*Demarcación</t>
  </si>
  <si>
    <t>Personal contratista y en misión para apoyar procesos en el área de gestión humana</t>
  </si>
  <si>
    <t>Personal contratista y en misión para asesoría jurídica en diversos campos</t>
  </si>
  <si>
    <t>Personal contratista y en misión para el seguimiento y ejecución de proyectos</t>
  </si>
  <si>
    <t>Personal contratista y en misión de auditoría con empresas certificadoras</t>
  </si>
  <si>
    <r>
      <t>TERMINAL NORTE (o</t>
    </r>
    <r>
      <rPr>
        <sz val="11"/>
        <rFont val="Calibri"/>
        <family val="2"/>
        <scheme val="minor"/>
      </rPr>
      <t>ficina técnico 2</t>
    </r>
    <r>
      <rPr>
        <sz val="11"/>
        <color theme="1"/>
        <rFont val="Calibri"/>
        <family val="2"/>
        <scheme val="minor"/>
      </rPr>
      <t>)</t>
    </r>
  </si>
  <si>
    <t>*Protocolo de bioseguridad
*Tapabocas (en caso de presentar síntomas de gripa)</t>
  </si>
  <si>
    <t>*Plan de emergencias (PON en caso de trabajadores que presenten síntomas de COVID-19)
*Protocolo de bioseguridad</t>
  </si>
  <si>
    <t>*Sillas regulables en espaldar y altura</t>
  </si>
  <si>
    <t>*Ley 1562 de 2012
*Decreto 1477 de 2014
*Resolución 2346 de 2007
*NTC 5655:2008</t>
  </si>
  <si>
    <t>*Ley 1562 de 2012
*Decreto 1477 de 2014
*Resolución 2346 de 2007</t>
  </si>
  <si>
    <t>*Ley 1562 de 2012
*Decreto 1477 de 2014
*Resolución 2346 de 2007
*NTC 5655:2008
*NTC 1440:1978</t>
  </si>
  <si>
    <t>*Movimientos repetitivos (miembros superiores e inferiores)</t>
  </si>
  <si>
    <t>*Plan de prevención, preparación y respuesta ante emergencias
*Capacitación y entrenamiento a brigadistas</t>
  </si>
  <si>
    <t>*Plan de prevención, preparación y respuesta ante emergencias
*Realización de simulacros
*Capacitación a todos los trabajadores en temas relacionados en apoyo de atención de emergencias
*Capacitación y entrenamiento a brigadistas
*Señalización de condiciones de seguridad (emergencias)
*Equipos e insumos de atención a emergencias</t>
  </si>
  <si>
    <t>*Señalización de condiciones de seguridad (emergencias)
*Equipos e insumos de atención a emergencias</t>
  </si>
  <si>
    <t>*Puesta de luminarias</t>
  </si>
  <si>
    <t>*Mantenimiento periódico de luminarias
*Mantenimiento correctivo o reemplazo de equipos de computo (si aplica)</t>
  </si>
  <si>
    <t>*Ley 55 de 1993
*Decreto 1496 de 2018
*Resolución 773 de 2021</t>
  </si>
  <si>
    <t>*Ley 9 de 1979
*NTC 1461::1987
*NTC 6047:2013</t>
  </si>
  <si>
    <t>*Barandas
*Sensores de encendido de luminarias
*Cintas antideslizantes en escaleras
*Inspecciones locativas
*Señalización de mando (escaleras)
*Mantenimiento locativo (solicitud realizada a administración del edificio)</t>
  </si>
  <si>
    <t>*Acompañamiento autoridades
*Restricción de acceso a edificio
*Restricción de acceso en áreas donde se usa dinero o hay elementos de valor</t>
  </si>
  <si>
    <t>*Suministro de sillas regulables en espaldar y altura</t>
  </si>
  <si>
    <t>*Suministro de sillas regulables en espaldar y altura.
*Suministro de estaciones de trabajo individuales según necesidades</t>
  </si>
  <si>
    <t>*Suministro de sillas regulables en espaldar y altura
*Suministro de estaciones de trabajo individuales según necesidades
*Inspección de puestos de trabajo</t>
  </si>
  <si>
    <t xml:space="preserve">*Mantenimiento mobiliario </t>
  </si>
  <si>
    <t>*Plan de prevención, preparación y respuesta ante emergencias
*Participación en simulacros
*Socialización de plan de emergencias</t>
  </si>
  <si>
    <t>*Uso de EPP de protocolos de bioseguridad médica (guantes, tapabocas, gafas de seguridad, entre otros)</t>
  </si>
  <si>
    <t>*Ajuste de niveles de sonido desde equipo
*Mediciones ambientales
*Puesta de muros en superboard para aislar el personal
*Exámenes médicos ocupacionales
*Suministro de equipos de comunicación, inspección y reposición
*Pausas activas</t>
  </si>
  <si>
    <t>*Computadores con ajuste de brillo, contraste y demás</t>
  </si>
  <si>
    <t>*Públicos por desorden público (agresiones de terceros, asonadas, protestas, entre otros)</t>
  </si>
  <si>
    <t>*Housekeeping
*Canalización o estructuración de cableado
*Plan de mantenimiento preventivo y correctivo de equipos</t>
  </si>
  <si>
    <t>*Dotación con reflectivos al ingreso a zona operativa</t>
  </si>
  <si>
    <t>*Computadores con regulación de brillo, contraste, nitidez, entre otras</t>
  </si>
  <si>
    <t>*Exámenes médicos ocupacionales
*Realización de pausas activas
*Seguimiento de casos médicos</t>
  </si>
  <si>
    <t>*Ataques de animales</t>
  </si>
  <si>
    <t>*Heridas, contusiones, cortes, contagio de agentes patológicos por mordeduras</t>
  </si>
  <si>
    <t>*Seguimiento de casos presentados
*Vacunación frente a patógenos derivados de animales (rabia)</t>
  </si>
  <si>
    <t>III</t>
  </si>
  <si>
    <t>MEJORABLE</t>
  </si>
  <si>
    <t>ALTO</t>
  </si>
  <si>
    <t>Director Servicio al Ciudadano</t>
  </si>
  <si>
    <t>*Regulación de áreas operacionales que comprenden atención al usuario</t>
  </si>
  <si>
    <t>*Manejo puestos de atención al ciudadano, usuarios y comunidades
*Responsable de atención y servicio al ciudadano
*Atención de peticiones escritas y verbales de los usuarios, ciudadanos y comunidades
*Cumplimiento de las normas reguladoras y de seguridad de los usuarios, ciudadanos y comunidades
*Manejo de administración del archivo por medio de Orfeo (sistema de manejo documental de la empresa)</t>
  </si>
  <si>
    <t xml:space="preserve">*Asesorías a gerencia general
*Estructura de personal
*Seguimiento de áreas
*Proyección de respuestas a solicitudes jurídicas  </t>
  </si>
  <si>
    <t>TODOS LOS PROCESOS</t>
  </si>
  <si>
    <t>*Mecánico (sillas con rodamientos)</t>
  </si>
  <si>
    <t>*Mantenimiento de mobiliario</t>
  </si>
  <si>
    <t>*Mantenimiento mobiliario periódico (correctivo)</t>
  </si>
  <si>
    <t>*Golpes, cortes, contusiones, atrapamientos</t>
  </si>
  <si>
    <t>*Mecanismos de comunicación y reporte de daños a insumos, herramientas, elementos, entre otros</t>
  </si>
  <si>
    <t>*Mecánico (apertura de compuerta para recoger producto de máquina de snacks)</t>
  </si>
  <si>
    <t>*Ruido (de impacto, intermitente, continuo)</t>
  </si>
  <si>
    <t>*Planimetría de redes eléctricas
*Puntos de bloqueo de paso eléctrico</t>
  </si>
  <si>
    <t>*Público (agresiones físicas y verbales debido al contacto con otros usuarios y terceros)</t>
  </si>
  <si>
    <t>*Procedimientos de atención a usuarios
*Acompañamiento de autoridades</t>
  </si>
  <si>
    <t>*Adecuaciones locativas que se requieran
*Señalización y demarcación de áreas
*Orden y aseo</t>
  </si>
  <si>
    <t>*Accidentes de tránsito (choque entre vehículos)</t>
  </si>
  <si>
    <t>Conductores</t>
  </si>
  <si>
    <t>*Actividades de conducción y transporte de pasajeros</t>
  </si>
  <si>
    <t>*Recogida y descargue de pasajeros, encomiendas y equipaje</t>
  </si>
  <si>
    <t>*Actividades encaminadas a realizar mantenimiento de tanque subterráneo de agua</t>
  </si>
  <si>
    <t>*Hongos</t>
  </si>
  <si>
    <t>*Irritaciones o infecciones cutáneas</t>
  </si>
  <si>
    <t>*Hojas de seguridad de químicos utilizados en actividades
*Uso de EPP adecuados para la actividad</t>
  </si>
  <si>
    <t>*Hojas de seguridad de químicos utilizados en actividades</t>
  </si>
  <si>
    <t>*SGA</t>
  </si>
  <si>
    <t>*Guantes nitrilo media caña
*Mascarilla con filtros
*Tapabocas
*Botas de caucho
*Gafas de seguridad</t>
  </si>
  <si>
    <t>*Resolución 2346 de 2007
*GATISST
*SGA</t>
  </si>
  <si>
    <t>*Hojas de seguridad
*Rotulación de envase de agente químico
*Exámenes médicos ocupacionales
*Manual de responsabilidades del SGA</t>
  </si>
  <si>
    <t>NO</t>
  </si>
  <si>
    <t>*Iluminación (deficiencia de la misma)</t>
  </si>
  <si>
    <t>*Cefalea, golpes contra elementos, fatiga visual</t>
  </si>
  <si>
    <t>*Instalación de luminarias portátiles al momento de realizar descenso y limpieza</t>
  </si>
  <si>
    <t>*Golpes, cortes, contusiones, atrapamientos
*Daños a la infraestructura</t>
  </si>
  <si>
    <t>*Uso de EPP
*Entrenamiento y certificación en uso de equipos (si aplica)</t>
  </si>
  <si>
    <t>*Gafas de seguridad
*Mascarilla con filtros
*Guantes
*Botas de seguridad</t>
  </si>
  <si>
    <t>*Entrenamiento y certificación en uso de equipos (si aplica)
*Hoja de vida de equipos
*Mantenimiento preventivo y/o correctivo de equipos</t>
  </si>
  <si>
    <t>*Plan institucional de emergencia</t>
  </si>
  <si>
    <t>*Manual de mantenimiento de infraestructura</t>
  </si>
  <si>
    <t>*Instructivo de seguimiento a proveedores
*Plan de emergencias
*Medidas para caída de objetos</t>
  </si>
  <si>
    <t>*Gafas de seguridad
*Guantes acorde a labor</t>
  </si>
  <si>
    <t>*Acompañamiento de autoridades
*Seguimiento por cámaras de seguridad
*Control de acceso a área de trabajo</t>
  </si>
  <si>
    <t>*Uso de sistemas de acceso para trabajos en alturas (escaleras) junto con sus certificaciones</t>
  </si>
  <si>
    <t>*Decreto 1072 de 2015
*Resolución 2346 de 2007
*Resolución 4272 de 2021</t>
  </si>
  <si>
    <t>*Espacios confinados</t>
  </si>
  <si>
    <t>*Sistema de acceso
*Medidas de prevención contra caídas</t>
  </si>
  <si>
    <t>*Decreto 1072 de 2015
*Resolución 2346 de 2007
*Resolución 4272 de 2021
*Resolución 0491 de 2020</t>
  </si>
  <si>
    <t>Mantenimiento de pozo-tanque subterráneo de concreto para reserva de agua</t>
  </si>
  <si>
    <t>*Golpes, heridas, contusiones, fracturas, traumas, laceraciones, esguinces, luxaciones, cefalea, sensación de encierro</t>
  </si>
  <si>
    <t>*Casco con barbuquejo
*Gafas de seguridad
*Guantes acorde a labor
*Mascarilla o respiradores con filtros
*Botas de seguridad
*Puntos de anclaje móviles y conectores</t>
  </si>
  <si>
    <t>*Casco con barbuquejo
*Gafas de seguridad
*Guantes acorde a labor
*Mascarilla o respiradores con filtros
*Botas de seguridad</t>
  </si>
  <si>
    <t>*Guantes nitrilo media caña
*Mascarilla con filtros
*Tapabocas
*Botas de seguridad
*Gafas de seguridad</t>
  </si>
  <si>
    <t>*Resolución 555 de 2023</t>
  </si>
  <si>
    <t>*Resolución 692 de 2022
*Resolución 555 de 2023</t>
  </si>
  <si>
    <t>*Accidentes de tránsito (desplazamiento entre las distintas sedes operativas de la Terminal)</t>
  </si>
  <si>
    <t>*Accidentes de transito (al desplazarse como peatón alrededores de la sede)</t>
  </si>
  <si>
    <t>*Señalización vial
*Plan institucional de tráfico
*Instructivo ingreso vehicular y peatonal a zona operativa
*Manual operativo
*Plan estratégico seguridad vial
*Control de acceso</t>
  </si>
  <si>
    <t>*Examen médico ocupacional
*Pausa activa y/o ejercicio de relajación visual</t>
  </si>
  <si>
    <t>*Mantenimiento preventivo de equipos de cómputo
*Examen médico ocupacional
*Programa de estilos de vida saludables
*Pausa activa y/o ejercicio de relajación visual</t>
  </si>
  <si>
    <t>*Examen médicos ocupacionales
*Realización de pausas activas</t>
  </si>
  <si>
    <t>*Exámenes médicos ocupacionales
*Inspecciones de puestos de trabajo
*PVE Osteomuscular
*Capacitación en higiene postural
*Mantenimiento y cambio mobiliario (suministro de sillas en caso de daños irreparables)(suministro de reposapiés en caso de requerirse)
*Pausas activas</t>
  </si>
  <si>
    <t>*Exámenes médicos ocupacionales
*Inspecciones de puestos de trabajo
*PVE Osteomuscular
*Capacitación en higiene postural
*Mantenimiento y cambio mobiliario
*Pausas activas</t>
  </si>
  <si>
    <t>*Examen médico ocupacional
*Pausa activa y/o ejercicio de relajación visual
*Mediciones ambientales (luxometría)
*Programa de hábitos y estilos de vida saludable</t>
  </si>
  <si>
    <t>*Instructivo de manejo de aceites, pilas y baterías usadas, residuos RAEES, pintura, disposición de luminarias
*Programas de gestión integral de los residuos, RESPEL
*Procedimientos de gestión integral de residuos, identificación de aspectos e impactos ambientales
*Manuales de responsabilidades del SGA, monitoreo de agua potable
*Capacitación en riesgo químico (hojas de seguridad, EPP, etc.)
*Manual de manejo de sustancias químicas</t>
  </si>
  <si>
    <t>*Respirador con válvula
*Mascarilla para gases y vapores
*Guantes de nitrilo
*Tapa oídos de inserción
*Botas de seguridad
*Impermeable dos piezas
*Guantes de nitrilo media caña
*Overol antifluido
*Gafas de seguridad
*Tapabocas</t>
  </si>
  <si>
    <t>*Aire acondicionado
*Realización de inspecciones locativas</t>
  </si>
  <si>
    <t>*Examen médicos ocupacionales
*Realización de pausas activas
*PVE Osteomuscular
*Capacitación en higiene postural</t>
  </si>
  <si>
    <t>*Exámenes médicos ocupacionales
*Realización de pausas activas
*PVE Osteomuscular
*Capacitación en higiene postural</t>
  </si>
  <si>
    <t>*Licencia de conducción
*Exámenes médicos ocupacionales</t>
  </si>
  <si>
    <t>*Plan institucional de tráfico
*Plan de seguridad vial
*Exámenes médicos ocupacionales
*Perfil de cargo
*Capacitación en seguridad vial</t>
  </si>
  <si>
    <t>*Mantenimiento periódico del vehículo
*Revisión técnico mecánica y de gases</t>
  </si>
  <si>
    <t>*Mantenimiento periódico del vehículo
*Revisión técnico mecánica y de gases
*Capacitación en riesgo mecánico</t>
  </si>
  <si>
    <t>*Mecánico (apertura y cierre de cajones y gavetas)</t>
  </si>
  <si>
    <t>*Realizar la auditoría interna al Sistema Integrado de Gestión – SIG, en las normas ISO: 9001:2015, ISO 14001:2015, ISO 45001:2018, e ISO/IEC 27001:2013, auditorias de revisoría fiscal</t>
  </si>
  <si>
    <t>*Apoyo en auditorias de revisoría fiscal, sistemas de gestión y otras que la ley obliga por el tipo de actividad económica</t>
  </si>
  <si>
    <t>Personal contratista y en misión para la planeación y mejora de software, suministro de celulares, data center, impresoras, licenciamiento en backup, mantenimiento de torniquetes</t>
  </si>
  <si>
    <t>*Suministro de teléfonos, suministro de software y plataformas, data center, seguridad de la información entre otros</t>
  </si>
  <si>
    <t>*Acompañamiento y suministro de elementos necesarios para el funcionamiento tecnológico de la terminal, soporte y ayuda con plataformas, aseguramiento de la información entre otros</t>
  </si>
  <si>
    <t>Personal contratista y en misión para la planeación y mejora de software, suministro de celulares, , impresoras, licenciamiento en backup, mantenimiento de torniquetes</t>
  </si>
  <si>
    <t>*Suministro de teléfonos, suministro de software y plataformas, , seguridad de la información entre otros</t>
  </si>
  <si>
    <t>*Se suministran sillas ergonómicas en los puestos de trabajo
*Exámenes médicos ocupacionales
*Inspecciones de puestos de trabajo
*PVE Osteomuscular
*Capacitación en higiene postural
*Pausas activas</t>
  </si>
  <si>
    <t>*Exámenes médicos ocupacionales
*Suministro de tapa oídos de inserción</t>
  </si>
  <si>
    <t>*Se suministran sillas ergonómicas y regulables en los puestos de trabajo
*Exámenes médicos ocupacionales
*Inspecciones de puestos de trabajo
*PVE Osteomuscular
*Capacitación en higiene postural
*Pausas activas</t>
  </si>
  <si>
    <t>*Examen médico ocupacional
*Pausa activa y/o ejercicio de relajación visual
*Programa de mantenimiento preventivo y correctivo de equipos</t>
  </si>
  <si>
    <t>*Señalización
*Demarcación de áreas</t>
  </si>
  <si>
    <t>*Revisión técnico mecánica y de gases (realizada por cada empresa transportadora)</t>
  </si>
  <si>
    <t>*Revisión técnico mecánica y de gases (realizada por cada empresa transportadora)
*Mediciones ambientales
*Exámenes médicos ocupacionales
*Instructivo de auto reporte de condiciones de salud</t>
  </si>
  <si>
    <t>*Examen médicos ocupacionales
*Realización de pausas activas
*PVE Osteomuscular
*Housekeeping</t>
  </si>
  <si>
    <t>*Se suministran sillas ergonómicas en los puestos de trabajo
*Exámenes médicos ocupacionales
*Inspecciones de puestos de trabajo
*PVE Osteomuscular
*Capacitación en higiene postural
*Mantenimiento y cambio mobiliario
*Pausas activas</t>
  </si>
  <si>
    <t>Servicios de administración e interventoría de parqueaderos y zonas de parqueo pago</t>
  </si>
  <si>
    <t>*Revisión técnico mecánica y de gases (realizada por cada empresa transportadora)
*Mediciones ambientales
*Exámenes médicos ocupacionales</t>
  </si>
  <si>
    <t>*Mantenimiento periódico de mobiliario y tecnológico</t>
  </si>
  <si>
    <t>Talleres de mantenimiento de vehículos y servitecas</t>
  </si>
  <si>
    <t>*Mantenimiento, adecuación y reemplazo de estaciones, planificación y disposición estratégica de las estaciones y trampas</t>
  </si>
  <si>
    <t>*Uso de protección respiratoria (tapabocas N95) o mascarilla de filtros
*Uso de guantes de nitrilo 13"
*Gafas de seguridad
*Botas de seguridad
*Ropa y atuendos antifluido</t>
  </si>
  <si>
    <t>*Uso de sistemas de acceso dieléctricos para trabajos en alturas (plataformas elevadoras, andamios, entre otros) junto con sus certificaciones (si se requiere)
*Uso de breakers, botones de parada de emergencia, sistemas o equipos LOTO si aplica</t>
  </si>
  <si>
    <t>*Procedimiento de trabajo en alturas y plan de rescate por parte del contratista (si aplica)
*Exámenes médicos ocupacionales con énfasis para trabajo en alturas
*Verificación de seguridad social (Riesgo V)
*Capacitación, entrenamiento y certificación de trabajadores para trabajo en alturas
*Capacitación, entrenamiento y certificación para trabajo eléctrico (CONTE/CONALTEL)
*Capacitación, entrenamiento y certificación de operadores de equipos mecánicos (manlift, plataformas elevadoras, entre otros) si aplica
*Instructivo de seguimiento a proveedores
*Plan de emergencias
*Medidas para caída de objetos
*Procedimiento LOTO si aplica</t>
  </si>
  <si>
    <t>*Casco con barbuquejo
*Gafas de seguridad
*Guantes acorde a labor (dieléctricos)
*Puntos de anclaje fijos o móviles (si aplica)
*Dispositivos de anclaje y conectores (si aplica)
*Cuerdas de trabajo y líneas de vida (si aplica)
*Arnés y eslingas dieléctricas (si aplica)
*Kit de rescate para trabajo en alturas (si aplica)
*Elementos de bloqueo y etiquetado (si aplica)
*Dotación ignífuga (si aplica)</t>
  </si>
  <si>
    <t>*Examen médico ocupacional
*Entrenamiento y certificación en trabajo en alturas
*Medidas de protección contra caídas
*EPCC</t>
  </si>
  <si>
    <t>*Procedimiento de trabajo en alturas y plan de rescate por parte del contratista
*Exámenes médicos ocupacionales con énfasis para trabajo en alturas
*Verificación de seguridad social (Riesgo V)
*Capacitación, entrenamiento y certificación de trabajadores para trabajo en alturas
*Capacitación, entrenamiento y certificación de operadores de equipos mecánicos (manlift, plataformas elevadoras, entre otros) si aplica
*Instructivo de seguimiento a proveedores
*Medidas colectivas de prevención que puedan ser aplicadas
*Plan de emergencias
*Medidas para caída de objetos
*Programa de prevención y protección contra caída en alturas</t>
  </si>
  <si>
    <t>*Casco con barbuquejo
*Gafas de seguridad
*Guantes acorde a labor
*Mascarilla o respiradores con filtros si aplica
*Puntos de anclaje fijos o móviles
*Dispositivos de anclaje y conectores
*Cuerdas de trabajo y líneas de vida si aplica
*Arnés y eslingas acorde a labor
*Kit de rescate para trabajo en alturas</t>
  </si>
  <si>
    <t>*Actividades encaminadas a cumplir con las necesidades de orden y aseo, bienestar y cafetería para el personal</t>
  </si>
  <si>
    <t>*Realización de limpieza, desinfección y mantenimiento de las condiciones de aseo durante la jornada, funcionamiento de la cafetería con base a las necesidades de cada sede</t>
  </si>
  <si>
    <t>*Suministro de sillas regulables en espaldar y altura, con reposabrazos regulables
*Suministro de reposapiés</t>
  </si>
  <si>
    <t>*Realización de todas las funciones de mantenimiento y limpieza de tanque subterráneo de agua</t>
  </si>
  <si>
    <t>*Revisión técnico mecánica y de gases (realizada por cada empresa de taxis y vehículos de entrenamiento)</t>
  </si>
  <si>
    <t>*Revisión técnico mecánica y de gases (realizada por cada empresa de taxis y de vehículos de entrenamiento)
*Mediciones ambientales</t>
  </si>
  <si>
    <t>*Revisión técnico mecánica y de gases (realizada por la empresa)</t>
  </si>
  <si>
    <t>*Procedimiento de trabajo en alturas y plan de rescate por parte del contratista
*Exámenes médicos ocupacionales con énfasis para trabajo en alturas
*Verificación de seguridad social (Riesgo V)
*Capacitación, entrenamiento y certificación de trabajadores para trabajo en alturas
*Instructivo de seguimiento a proveedores
*Medidas colectivas de prevención que puedan ser aplicadas
*Medidas para caída de objetos
*Programa de prevención y protección contra caída en alturas</t>
  </si>
  <si>
    <t>*Examen médico ocupacional
*Entrenamiento y certificación en espacios confinados.
*Medidas de protección contra caídas</t>
  </si>
  <si>
    <t>*Procedimiento de trabajo específico para el descenso al pozo y plan de rescate por parte del contratista.
*Definición de roles para el trabajo en el espacio confinado
*Control de acceso
*Señalización
*Capacitación, entrenamiento y certificación de trabajadores para el trabajo en espacios confinados
*Verificación de seguridad social (Riesgo V)
*Exámenes médicos ocupacionales con énfasis en espacios confinados
*</t>
  </si>
  <si>
    <t>*Postura prolongada mantenida (de pie / anti gravitacional)</t>
  </si>
  <si>
    <t>*Uso de herramientas manuales y de extracción de líquidos (agua/residuos de químicos)</t>
  </si>
  <si>
    <t>*Procedimiento de trabajo específico para el descenso al pozo y plan de rescate por parte del contratista.
*Definición de roles para el trabajo en el espacio confinado
*Control de acceso
*Señalización
*Capacitación, entrenamiento y certificación de trabajadores para el trabajo en espacios confinados
*Verificación de seguridad social (Riesgo V)
*Exámenes médicos ocupacionales con énfasis en espacios confinados</t>
  </si>
  <si>
    <t xml:space="preserve">*Ejecución plan institucional de capacitación
*Bienestar a el personal del terminal
*Soporte en la organización del área de gestión humana
*Participación  e intervención en la creación de proyectos
*Seguimiento a contratos
*Contacto con personal interno y externo del terminal   </t>
  </si>
  <si>
    <t>*Selección revisión hojas de vida por perfiles y cargos para la empresa
*Realizar procesos de afiliaciones contrato
*Inducción y presentación al personal  de la empresa
*Desarrollo de políticas para permitir el desarrollo de la empresa
*Apoyo al plan institucional de capacitación
*Tramite de incapacidades  o permisos</t>
  </si>
  <si>
    <t>*Programa de riesgo público
*Restricción de acceso de personal
*Convenio de apoyo con autoridades policiales
*Sistema de cámaras de vigilancia</t>
  </si>
  <si>
    <t>*Programa de riesgo público
*Protocolo de primeros auxilios psicológicos
*Procedimientos de atención a usuarios
*Manual de servicio al ciudadano</t>
  </si>
  <si>
    <t>*Plan institucional de emergencias
*Programa de riesgo público
*Protocolo de primeros auxilios psicológicos
*Procedimientos de atención a usuarios
*Convenio con autoridades policiales
*Manual de servicio al ciudadano</t>
  </si>
  <si>
    <t>*Manejo y gestión documentos magnéticos y físicos
*Apoyo en recaudo de los diferentes valores económicos de pago de empresas y conductores por el acceso a diversos servicios</t>
  </si>
  <si>
    <t>*Inventario por solicitud de papelería e insumos
*Programación visitas
*Informe de supervisión
*Informe de inicio y terminación de contratos
*Certificados de cumplimiento</t>
  </si>
  <si>
    <t>*Atención al público
*Apoyo en recepción de dinero por tasas de uso según destino o servicio prestado
*Inventario por solicitud de papelería e insumos
*Informe de supervisión</t>
  </si>
  <si>
    <t>*Manejo de archivos
*Inventario de insumos del área operaciones e infraestructura
*Comunicados internos
*Ingreso y autorizaciones
*Informe de contratos</t>
  </si>
  <si>
    <t xml:space="preserve">
*Apoyo en supervisión de los operarios y técnicos de la terminal</t>
  </si>
  <si>
    <t>*Recorridos e inspecciones en el área operativa
*Apoyo en verificación personal de servicios generales
*Apoyo en verificación personal operativo
*Apoyo en verificación de insumos puestos de trabajo del servicio al transportador
*Apoyo en informe de inicio y cierre de turno para todas las aéreas de servicio al transportador</t>
  </si>
  <si>
    <t>Coordinador de operaciones</t>
  </si>
  <si>
    <t>MUY ALTO</t>
  </si>
  <si>
    <t>I</t>
  </si>
  <si>
    <t>NO ACEPTABLE</t>
  </si>
  <si>
    <t>II</t>
  </si>
  <si>
    <t>NO ACEPTABLE O ACEPTABLE CON CONTROL ESPECIFICO</t>
  </si>
  <si>
    <t>BAJO</t>
  </si>
  <si>
    <t>Módulo de excretas</t>
  </si>
  <si>
    <t>*Patologías adquiridas por exposición a exposición a fluidos corporales</t>
  </si>
  <si>
    <t>*Superficies de trabajo (deslizantes, con diferencia de nivel)</t>
  </si>
  <si>
    <t>*Público (agresiones físicas y verbales debido al contacto con terceros)</t>
  </si>
  <si>
    <t>*Disposición final de excretas de vehículo</t>
  </si>
  <si>
    <t>*Recaudo por servicio de disposición
*Apoyo logístico en ubicación de vehículos y apertura de llaves de desagüe</t>
  </si>
  <si>
    <t>*Líquidos y vapores (agentes químicos provenientes de vehículos)</t>
  </si>
  <si>
    <t>*Intoxicación por inhalación, ingesta, dermatitis, otros</t>
  </si>
  <si>
    <t>*Líquidos y vapores (uso de químicos para limpieza de canaletas de desagüe)</t>
  </si>
  <si>
    <t>*Exámenes médicos ocupacionales
*Uso de EPP
*Manual de responsabilidades del SGA
*Manual de gestión del riesgo químico</t>
  </si>
  <si>
    <t>*Hojas de seguridad
*Rotulación de envase de agente químico
*Separación de agentes químicos según compatibilidad
*Exámenes médicos ocupacionales
*Manual de responsabilidades del SGA
*Manual de gestión del riesgo químico</t>
  </si>
  <si>
    <t>*Extintores
*Kit antiderrames
*Estación de atención médica</t>
  </si>
  <si>
    <t>*Plan institucional de emergencias
*Acompañamiento de entidades de orden público</t>
  </si>
  <si>
    <t xml:space="preserve">*Accidentes de tránsito (desplazarse como peatón dentro y fuera de la zona operativa) </t>
  </si>
  <si>
    <t>*Dotación con reflectivo al ingreso a zona operativa</t>
  </si>
  <si>
    <t>*Canalización para circulación de aguas contaminadas</t>
  </si>
  <si>
    <t>*Uso de EPP adecuados para la tarea</t>
  </si>
  <si>
    <t>*Estación de atención médica
*Señalización
*Mantenimiento de infraestructura (sistemas de circulación de aguas contaminadas)
*Uso de agentes químicos para limpieza de canaletas</t>
  </si>
  <si>
    <t>*Gafas de seguridad
*Mascarilla con filtros
*Botas de seguridad caña alta
*Trajes anti fluidos
*Guantes</t>
  </si>
  <si>
    <t>*Accidentes de tránsito (desplazarse como peatón entre edificio administrativo y terminal Salitre)</t>
  </si>
  <si>
    <t xml:space="preserve">Última actualización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</si>
</sst>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215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E26B0A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426718</xdr:colOff>
      <xdr:row>0</xdr:row>
      <xdr:rowOff>45720</xdr:rowOff>
    </xdr:from>
    <xdr:to>
      <xdr:col>1</xdr:col>
      <xdr:colOff>561838</xdr:colOff>
      <xdr:row>2</xdr:row>
      <xdr:rowOff>363720</xdr:rowOff>
    </xdr:to>
    <xdr:pic>
      <xdr:nvPicPr>
        <xdr:cNvPr id="2" name="1 Imagen" descr="C:\Users\adriana.luque\Downloads\LOGO NUEVO + ALCALDIA 2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26718" y="45720"/>
          <a:ext cx="1080000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1633628</xdr:colOff>
      <xdr:row>0</xdr:row>
      <xdr:rowOff>0</xdr:rowOff>
    </xdr:from>
    <xdr:to>
      <xdr:col>26</xdr:col>
      <xdr:colOff>602889</xdr:colOff>
      <xdr:row>2</xdr:row>
      <xdr:rowOff>318000</xdr:rowOff>
    </xdr:to>
    <xdr:pic>
      <xdr:nvPicPr>
        <xdr:cNvPr id="3" name="2 Imagen" descr="C:\Users\adriana.luque\Downloads\LOGO NUEVO + ALCALDIA 2-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 l="53850" t="7025" b="10076"/>
        <a:stretch>
          <a:fillRect/>
        </a:stretch>
      </xdr:blipFill>
      <xdr:spPr bwMode="auto">
        <a:xfrm>
          <a:off x="40510868" y="0"/>
          <a:ext cx="1080000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426718</xdr:colOff>
      <xdr:row>0</xdr:row>
      <xdr:rowOff>45720</xdr:rowOff>
    </xdr:from>
    <xdr:to>
      <xdr:col>1</xdr:col>
      <xdr:colOff>561838</xdr:colOff>
      <xdr:row>2</xdr:row>
      <xdr:rowOff>363720</xdr:rowOff>
    </xdr:to>
    <xdr:pic>
      <xdr:nvPicPr>
        <xdr:cNvPr id="6" name="1 Imagen" descr="C:\Users\adriana.luque\Downloads\LOGO NUEVO + ALCALDIA 2-01.png">
          <a:extLst>
            <a:ext uri="{FF2B5EF4-FFF2-40B4-BE49-F238E27FC236}">
              <a16:creationId xmlns:a16="http://schemas.microsoft.com/office/drawing/2014/main" id="{DA49A5B4-AD91-4433-BF2A-552A4E39E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26718" y="45720"/>
          <a:ext cx="1080000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1633628</xdr:colOff>
      <xdr:row>0</xdr:row>
      <xdr:rowOff>0</xdr:rowOff>
    </xdr:from>
    <xdr:to>
      <xdr:col>26</xdr:col>
      <xdr:colOff>602887</xdr:colOff>
      <xdr:row>2</xdr:row>
      <xdr:rowOff>318000</xdr:rowOff>
    </xdr:to>
    <xdr:pic>
      <xdr:nvPicPr>
        <xdr:cNvPr id="7" name="2 Imagen" descr="C:\Users\adriana.luque\Downloads\LOGO NUEVO + ALCALDIA 2-01.png">
          <a:extLst>
            <a:ext uri="{FF2B5EF4-FFF2-40B4-BE49-F238E27FC236}">
              <a16:creationId xmlns:a16="http://schemas.microsoft.com/office/drawing/2014/main" id="{C337C653-79FE-4F07-B87E-947397E37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 l="53850" t="7025" b="10076"/>
        <a:stretch>
          <a:fillRect/>
        </a:stretch>
      </xdr:blipFill>
      <xdr:spPr bwMode="auto">
        <a:xfrm>
          <a:off x="38080088" y="0"/>
          <a:ext cx="1079999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426718</xdr:colOff>
      <xdr:row>0</xdr:row>
      <xdr:rowOff>45720</xdr:rowOff>
    </xdr:from>
    <xdr:to>
      <xdr:col>1</xdr:col>
      <xdr:colOff>561838</xdr:colOff>
      <xdr:row>2</xdr:row>
      <xdr:rowOff>363720</xdr:rowOff>
    </xdr:to>
    <xdr:pic>
      <xdr:nvPicPr>
        <xdr:cNvPr id="2" name="1 Imagen" descr="C:\Users\adriana.luque\Downloads\LOGO NUEVO + ALCALDIA 2-01.png">
          <a:extLst>
            <a:ext uri="{FF2B5EF4-FFF2-40B4-BE49-F238E27FC236}">
              <a16:creationId xmlns:a16="http://schemas.microsoft.com/office/drawing/2014/main" id="{E3F9E015-4E51-4BBF-B08B-73E0A5937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26718" y="45720"/>
          <a:ext cx="1080000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1633628</xdr:colOff>
      <xdr:row>0</xdr:row>
      <xdr:rowOff>0</xdr:rowOff>
    </xdr:from>
    <xdr:to>
      <xdr:col>26</xdr:col>
      <xdr:colOff>602887</xdr:colOff>
      <xdr:row>2</xdr:row>
      <xdr:rowOff>318000</xdr:rowOff>
    </xdr:to>
    <xdr:pic>
      <xdr:nvPicPr>
        <xdr:cNvPr id="3" name="2 Imagen" descr="C:\Users\adriana.luque\Downloads\LOGO NUEVO + ALCALDIA 2-01.png">
          <a:extLst>
            <a:ext uri="{FF2B5EF4-FFF2-40B4-BE49-F238E27FC236}">
              <a16:creationId xmlns:a16="http://schemas.microsoft.com/office/drawing/2014/main" id="{6B0EA058-C0CA-496F-B61D-E2DA6CA1C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 l="53850" t="7025" b="10076"/>
        <a:stretch>
          <a:fillRect/>
        </a:stretch>
      </xdr:blipFill>
      <xdr:spPr bwMode="auto">
        <a:xfrm>
          <a:off x="38080088" y="0"/>
          <a:ext cx="1079999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426718</xdr:colOff>
      <xdr:row>0</xdr:row>
      <xdr:rowOff>45720</xdr:rowOff>
    </xdr:from>
    <xdr:to>
      <xdr:col>1</xdr:col>
      <xdr:colOff>561838</xdr:colOff>
      <xdr:row>2</xdr:row>
      <xdr:rowOff>363720</xdr:rowOff>
    </xdr:to>
    <xdr:pic>
      <xdr:nvPicPr>
        <xdr:cNvPr id="2" name="1 Imagen" descr="C:\Users\adriana.luque\Downloads\LOGO NUEVO + ALCALDIA 2-01.png">
          <a:extLst>
            <a:ext uri="{FF2B5EF4-FFF2-40B4-BE49-F238E27FC236}">
              <a16:creationId xmlns:a16="http://schemas.microsoft.com/office/drawing/2014/main" id="{B17FD1BE-DD5D-41A1-B4F7-A0CA6128CD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26718" y="45720"/>
          <a:ext cx="1080000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1633628</xdr:colOff>
      <xdr:row>0</xdr:row>
      <xdr:rowOff>0</xdr:rowOff>
    </xdr:from>
    <xdr:to>
      <xdr:col>26</xdr:col>
      <xdr:colOff>602887</xdr:colOff>
      <xdr:row>2</xdr:row>
      <xdr:rowOff>318000</xdr:rowOff>
    </xdr:to>
    <xdr:pic>
      <xdr:nvPicPr>
        <xdr:cNvPr id="5" name="2 Imagen" descr="C:\Users\adriana.luque\Downloads\LOGO NUEVO + ALCALDIA 2-01.png">
          <a:extLst>
            <a:ext uri="{FF2B5EF4-FFF2-40B4-BE49-F238E27FC236}">
              <a16:creationId xmlns:a16="http://schemas.microsoft.com/office/drawing/2014/main" id="{E99DACFC-053B-41DF-BA0F-DDB4F8669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 l="53850" t="7025" b="10076"/>
        <a:stretch>
          <a:fillRect/>
        </a:stretch>
      </xdr:blipFill>
      <xdr:spPr bwMode="auto">
        <a:xfrm>
          <a:off x="38080088" y="0"/>
          <a:ext cx="1079999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426718</xdr:colOff>
      <xdr:row>0</xdr:row>
      <xdr:rowOff>45720</xdr:rowOff>
    </xdr:from>
    <xdr:to>
      <xdr:col>1</xdr:col>
      <xdr:colOff>563904</xdr:colOff>
      <xdr:row>2</xdr:row>
      <xdr:rowOff>363720</xdr:rowOff>
    </xdr:to>
    <xdr:pic>
      <xdr:nvPicPr>
        <xdr:cNvPr id="4" name="1 Imagen" descr="C:\Users\adriana.luque\Downloads\LOGO NUEVO + ALCALDIA 2-01.png">
          <a:extLst>
            <a:ext uri="{FF2B5EF4-FFF2-40B4-BE49-F238E27FC236}">
              <a16:creationId xmlns:a16="http://schemas.microsoft.com/office/drawing/2014/main" id="{F2D75269-1DCC-4F8A-87F8-CE064EBC4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26718" y="45720"/>
          <a:ext cx="1080000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1633628</xdr:colOff>
      <xdr:row>0</xdr:row>
      <xdr:rowOff>0</xdr:rowOff>
    </xdr:from>
    <xdr:to>
      <xdr:col>26</xdr:col>
      <xdr:colOff>614382</xdr:colOff>
      <xdr:row>2</xdr:row>
      <xdr:rowOff>318000</xdr:rowOff>
    </xdr:to>
    <xdr:pic>
      <xdr:nvPicPr>
        <xdr:cNvPr id="5" name="2 Imagen" descr="C:\Users\adriana.luque\Downloads\LOGO NUEVO + ALCALDIA 2-01.png">
          <a:extLst>
            <a:ext uri="{FF2B5EF4-FFF2-40B4-BE49-F238E27FC236}">
              <a16:creationId xmlns:a16="http://schemas.microsoft.com/office/drawing/2014/main" id="{20EA03CA-9F5F-49A1-9C77-0714484291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 l="53850" t="7025" b="10076"/>
        <a:stretch>
          <a:fillRect/>
        </a:stretch>
      </xdr:blipFill>
      <xdr:spPr bwMode="auto">
        <a:xfrm>
          <a:off x="38080088" y="0"/>
          <a:ext cx="1079999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426718</xdr:colOff>
      <xdr:row>0</xdr:row>
      <xdr:rowOff>45720</xdr:rowOff>
    </xdr:from>
    <xdr:to>
      <xdr:col>1</xdr:col>
      <xdr:colOff>568190</xdr:colOff>
      <xdr:row>2</xdr:row>
      <xdr:rowOff>363720</xdr:rowOff>
    </xdr:to>
    <xdr:pic>
      <xdr:nvPicPr>
        <xdr:cNvPr id="4" name="1 Imagen" descr="C:\Users\adriana.luque\Downloads\LOGO NUEVO + ALCALDIA 2-01.png">
          <a:extLst>
            <a:ext uri="{FF2B5EF4-FFF2-40B4-BE49-F238E27FC236}">
              <a16:creationId xmlns:a16="http://schemas.microsoft.com/office/drawing/2014/main" id="{AA2FBFF9-B48C-4F78-972C-08403AF15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26718" y="45720"/>
          <a:ext cx="1082066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1633628</xdr:colOff>
      <xdr:row>0</xdr:row>
      <xdr:rowOff>0</xdr:rowOff>
    </xdr:from>
    <xdr:to>
      <xdr:col>26</xdr:col>
      <xdr:colOff>619620</xdr:colOff>
      <xdr:row>2</xdr:row>
      <xdr:rowOff>318000</xdr:rowOff>
    </xdr:to>
    <xdr:pic>
      <xdr:nvPicPr>
        <xdr:cNvPr id="5" name="2 Imagen" descr="C:\Users\adriana.luque\Downloads\LOGO NUEVO + ALCALDIA 2-01.png">
          <a:extLst>
            <a:ext uri="{FF2B5EF4-FFF2-40B4-BE49-F238E27FC236}">
              <a16:creationId xmlns:a16="http://schemas.microsoft.com/office/drawing/2014/main" id="{DAC7ECFF-926A-4CFA-BDEB-66B097927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 l="53850" t="7025" b="10076"/>
        <a:stretch>
          <a:fillRect/>
        </a:stretch>
      </xdr:blipFill>
      <xdr:spPr bwMode="auto">
        <a:xfrm>
          <a:off x="38080088" y="0"/>
          <a:ext cx="1091494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426718</xdr:colOff>
      <xdr:row>0</xdr:row>
      <xdr:rowOff>45720</xdr:rowOff>
    </xdr:from>
    <xdr:to>
      <xdr:col>1</xdr:col>
      <xdr:colOff>568190</xdr:colOff>
      <xdr:row>2</xdr:row>
      <xdr:rowOff>363720</xdr:rowOff>
    </xdr:to>
    <xdr:pic>
      <xdr:nvPicPr>
        <xdr:cNvPr id="4" name="1 Imagen" descr="C:\Users\adriana.luque\Downloads\LOGO NUEVO + ALCALDIA 2-01.png">
          <a:extLst>
            <a:ext uri="{FF2B5EF4-FFF2-40B4-BE49-F238E27FC236}">
              <a16:creationId xmlns:a16="http://schemas.microsoft.com/office/drawing/2014/main" id="{BAF13698-7778-4937-8375-EA7D8FE110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26718" y="45720"/>
          <a:ext cx="1086352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1633628</xdr:colOff>
      <xdr:row>0</xdr:row>
      <xdr:rowOff>0</xdr:rowOff>
    </xdr:from>
    <xdr:to>
      <xdr:col>26</xdr:col>
      <xdr:colOff>619620</xdr:colOff>
      <xdr:row>2</xdr:row>
      <xdr:rowOff>318000</xdr:rowOff>
    </xdr:to>
    <xdr:pic>
      <xdr:nvPicPr>
        <xdr:cNvPr id="5" name="2 Imagen" descr="C:\Users\adriana.luque\Downloads\LOGO NUEVO + ALCALDIA 2-01.png">
          <a:extLst>
            <a:ext uri="{FF2B5EF4-FFF2-40B4-BE49-F238E27FC236}">
              <a16:creationId xmlns:a16="http://schemas.microsoft.com/office/drawing/2014/main" id="{04862389-9799-4D4F-9001-D884B1155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 l="53850" t="7025" b="10076"/>
        <a:stretch>
          <a:fillRect/>
        </a:stretch>
      </xdr:blipFill>
      <xdr:spPr bwMode="auto">
        <a:xfrm>
          <a:off x="38080088" y="0"/>
          <a:ext cx="1096732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AA494"/>
  <sheetViews>
    <sheetView zoomScale="70" zoomScaleNormal="70" workbookViewId="0">
      <selection activeCell="A4" sqref="A4:XFD5"/>
    </sheetView>
  </sheetViews>
  <sheetFormatPr baseColWidth="10" defaultColWidth="11.42578125" defaultRowHeight="15" x14ac:dyDescent="0.25"/>
  <cols>
    <col min="1" max="3" width="13.7109375" style="8" customWidth="1"/>
    <col min="4" max="4" width="30.7109375" style="8" customWidth="1"/>
    <col min="5" max="5" width="32.7109375" style="8" customWidth="1"/>
    <col min="6" max="6" width="13.7109375" style="8" customWidth="1"/>
    <col min="7" max="7" width="16.5703125" style="8" customWidth="1"/>
    <col min="8" max="8" width="20.85546875" style="7" customWidth="1"/>
    <col min="9" max="9" width="30.7109375" style="7" customWidth="1"/>
    <col min="10" max="13" width="30.7109375" style="15" customWidth="1"/>
    <col min="14" max="21" width="13.7109375" style="8" customWidth="1"/>
    <col min="22" max="27" width="30.7109375" style="8" customWidth="1"/>
    <col min="28" max="16384" width="11.42578125" style="16"/>
  </cols>
  <sheetData>
    <row r="1" spans="1:27" s="19" customFormat="1" ht="30" customHeight="1" x14ac:dyDescent="0.25">
      <c r="A1" s="33"/>
      <c r="B1" s="33"/>
      <c r="C1" s="34" t="s">
        <v>20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 t="s">
        <v>90</v>
      </c>
      <c r="Y1" s="34"/>
      <c r="Z1" s="34"/>
      <c r="AA1" s="34"/>
    </row>
    <row r="2" spans="1:27" s="19" customFormat="1" ht="30" customHeight="1" x14ac:dyDescent="0.25">
      <c r="A2" s="33"/>
      <c r="B2" s="33"/>
      <c r="C2" s="34" t="s">
        <v>21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 t="s">
        <v>22</v>
      </c>
      <c r="Y2" s="34"/>
      <c r="Z2" s="34"/>
      <c r="AA2" s="34"/>
    </row>
    <row r="3" spans="1:27" s="19" customFormat="1" ht="30" customHeight="1" x14ac:dyDescent="0.25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 t="s">
        <v>23</v>
      </c>
      <c r="Y3" s="36"/>
      <c r="Z3" s="36"/>
      <c r="AA3" s="36"/>
    </row>
    <row r="4" spans="1:27" s="19" customFormat="1" ht="12.75" customHeight="1" x14ac:dyDescent="0.25">
      <c r="A4" s="39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s="19" customFormat="1" ht="30" customHeight="1" x14ac:dyDescent="0.25">
      <c r="A5" s="42" t="s">
        <v>831</v>
      </c>
      <c r="B5" s="42"/>
      <c r="C5" s="43">
        <v>45119</v>
      </c>
      <c r="D5" s="43"/>
      <c r="E5" s="41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s="19" customFormat="1" ht="12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s="19" customFormat="1" ht="30" customHeight="1" x14ac:dyDescent="0.25">
      <c r="A7" s="27" t="s">
        <v>0</v>
      </c>
      <c r="B7" s="28" t="s">
        <v>1</v>
      </c>
      <c r="C7" s="27" t="s">
        <v>2</v>
      </c>
      <c r="D7" s="27" t="s">
        <v>324</v>
      </c>
      <c r="E7" s="27" t="s">
        <v>3</v>
      </c>
      <c r="F7" s="27" t="s">
        <v>325</v>
      </c>
      <c r="G7" s="3" t="s">
        <v>4</v>
      </c>
      <c r="H7" s="3" t="s">
        <v>5</v>
      </c>
      <c r="I7" s="27" t="s">
        <v>327</v>
      </c>
      <c r="J7" s="27" t="s">
        <v>6</v>
      </c>
      <c r="K7" s="29" t="s">
        <v>7</v>
      </c>
      <c r="L7" s="29"/>
      <c r="M7" s="29"/>
      <c r="N7" s="30" t="s">
        <v>328</v>
      </c>
      <c r="O7" s="31"/>
      <c r="P7" s="31"/>
      <c r="Q7" s="31"/>
      <c r="R7" s="31"/>
      <c r="S7" s="31"/>
      <c r="T7" s="31"/>
      <c r="U7" s="32"/>
      <c r="V7" s="29" t="s">
        <v>334</v>
      </c>
      <c r="W7" s="29"/>
      <c r="X7" s="29"/>
      <c r="Y7" s="29"/>
      <c r="Z7" s="29"/>
      <c r="AA7" s="27" t="s">
        <v>9</v>
      </c>
    </row>
    <row r="8" spans="1:27" s="19" customFormat="1" ht="45" customHeight="1" x14ac:dyDescent="0.25">
      <c r="A8" s="27"/>
      <c r="B8" s="28"/>
      <c r="C8" s="27"/>
      <c r="D8" s="27"/>
      <c r="E8" s="27"/>
      <c r="F8" s="27"/>
      <c r="G8" s="2" t="s">
        <v>10</v>
      </c>
      <c r="H8" s="2" t="s">
        <v>326</v>
      </c>
      <c r="I8" s="27"/>
      <c r="J8" s="27"/>
      <c r="K8" s="2" t="s">
        <v>11</v>
      </c>
      <c r="L8" s="2" t="s">
        <v>12</v>
      </c>
      <c r="M8" s="2" t="s">
        <v>13</v>
      </c>
      <c r="N8" s="2" t="s">
        <v>8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336</v>
      </c>
      <c r="U8" s="2" t="s">
        <v>19</v>
      </c>
      <c r="V8" s="2" t="s">
        <v>329</v>
      </c>
      <c r="W8" s="2" t="s">
        <v>330</v>
      </c>
      <c r="X8" s="2" t="s">
        <v>331</v>
      </c>
      <c r="Y8" s="2" t="s">
        <v>332</v>
      </c>
      <c r="Z8" s="2" t="s">
        <v>333</v>
      </c>
      <c r="AA8" s="27"/>
    </row>
    <row r="9" spans="1:27" s="13" customFormat="1" ht="210" x14ac:dyDescent="0.25">
      <c r="A9" s="26" t="s">
        <v>91</v>
      </c>
      <c r="B9" s="4" t="s">
        <v>92</v>
      </c>
      <c r="C9" s="4" t="s">
        <v>66</v>
      </c>
      <c r="D9" s="4" t="s">
        <v>93</v>
      </c>
      <c r="E9" s="4" t="s">
        <v>94</v>
      </c>
      <c r="F9" s="4" t="s">
        <v>31</v>
      </c>
      <c r="G9" s="4">
        <v>1</v>
      </c>
      <c r="H9" s="4" t="s">
        <v>53</v>
      </c>
      <c r="I9" s="9" t="s">
        <v>95</v>
      </c>
      <c r="J9" s="6" t="s">
        <v>96</v>
      </c>
      <c r="K9" s="4" t="s">
        <v>28</v>
      </c>
      <c r="L9" s="4" t="s">
        <v>28</v>
      </c>
      <c r="M9" s="4" t="s">
        <v>644</v>
      </c>
      <c r="N9" s="4">
        <v>2</v>
      </c>
      <c r="O9" s="4">
        <v>4</v>
      </c>
      <c r="P9" s="20">
        <f>+O9*N9</f>
        <v>8</v>
      </c>
      <c r="Q9" s="4" t="str">
        <f t="shared" ref="Q9:Q72" si="0">IF(P9=0,"N/A",IF(AND(P9&gt;=1,P9&lt;=4),"BAJO",IF(AND(P9&gt;=6,P9&lt;=9),"MEDIO",IF(AND(P9&gt;=10,P9&lt;=20),"ALTO",IF(P9&gt;=24,"MUY ALTO")))))</f>
        <v>MEDIO</v>
      </c>
      <c r="R9" s="4">
        <v>25</v>
      </c>
      <c r="S9" s="20">
        <f>P9*R9</f>
        <v>200</v>
      </c>
      <c r="T9" s="4" t="str">
        <f t="shared" ref="T9:T72" si="1">IF(S9=0,"N/A",IF(AND(S9&gt;=1,S9&lt;=20),"IV",IF(AND(S9&gt;=40,S9&lt;=120),"III",IF(AND(S9&gt;=150,S9&lt;=500),"II",IF(S9&gt;=600,"I")))))</f>
        <v>II</v>
      </c>
      <c r="U9" s="4" t="str">
        <f t="shared" ref="U9:U72" si="2">IF(T9="N/A","N/A",IF(T9="I","NO ACEPTABLE",IF(T9="II","NO ACEPTABLE O ACEPTABLE CON CONTROL ESPECIFICO",IF(T9="III","MEJORABLE",IF(T9="IV","ACEPTABLE")))))</f>
        <v>NO ACEPTABLE O ACEPTABLE CON CONTROL ESPECIFICO</v>
      </c>
      <c r="V9" s="6" t="s">
        <v>29</v>
      </c>
      <c r="W9" s="4" t="s">
        <v>29</v>
      </c>
      <c r="X9" s="4" t="s">
        <v>29</v>
      </c>
      <c r="Y9" s="4" t="s">
        <v>645</v>
      </c>
      <c r="Z9" s="4" t="s">
        <v>97</v>
      </c>
      <c r="AA9" s="4" t="s">
        <v>731</v>
      </c>
    </row>
    <row r="10" spans="1:27" s="13" customFormat="1" ht="210" x14ac:dyDescent="0.25">
      <c r="A10" s="26" t="s">
        <v>91</v>
      </c>
      <c r="B10" s="4" t="s">
        <v>92</v>
      </c>
      <c r="C10" s="4" t="s">
        <v>66</v>
      </c>
      <c r="D10" s="4" t="s">
        <v>93</v>
      </c>
      <c r="E10" s="4" t="s">
        <v>94</v>
      </c>
      <c r="F10" s="4" t="s">
        <v>31</v>
      </c>
      <c r="G10" s="4">
        <v>1</v>
      </c>
      <c r="H10" s="4" t="s">
        <v>25</v>
      </c>
      <c r="I10" s="4" t="s">
        <v>98</v>
      </c>
      <c r="J10" s="6" t="s">
        <v>99</v>
      </c>
      <c r="K10" s="4" t="s">
        <v>671</v>
      </c>
      <c r="L10" s="4" t="s">
        <v>654</v>
      </c>
      <c r="M10" s="4" t="s">
        <v>736</v>
      </c>
      <c r="N10" s="4">
        <v>2</v>
      </c>
      <c r="O10" s="4">
        <v>4</v>
      </c>
      <c r="P10" s="20">
        <f t="shared" ref="P10:P73" si="3">+O10*N10</f>
        <v>8</v>
      </c>
      <c r="Q10" s="4" t="str">
        <f t="shared" si="0"/>
        <v>MEDIO</v>
      </c>
      <c r="R10" s="4">
        <v>10</v>
      </c>
      <c r="S10" s="20">
        <f t="shared" ref="S10:S73" si="4">P10*R10</f>
        <v>80</v>
      </c>
      <c r="T10" s="4" t="str">
        <f t="shared" si="1"/>
        <v>III</v>
      </c>
      <c r="U10" s="4" t="str">
        <f t="shared" si="2"/>
        <v>MEJORABLE</v>
      </c>
      <c r="V10" s="6" t="s">
        <v>29</v>
      </c>
      <c r="W10" s="4" t="s">
        <v>29</v>
      </c>
      <c r="X10" s="4" t="s">
        <v>655</v>
      </c>
      <c r="Y10" s="4" t="s">
        <v>737</v>
      </c>
      <c r="Z10" s="4" t="s">
        <v>29</v>
      </c>
      <c r="AA10" s="4" t="s">
        <v>100</v>
      </c>
    </row>
    <row r="11" spans="1:27" s="13" customFormat="1" ht="240" x14ac:dyDescent="0.25">
      <c r="A11" s="26" t="s">
        <v>91</v>
      </c>
      <c r="B11" s="4" t="s">
        <v>92</v>
      </c>
      <c r="C11" s="4" t="s">
        <v>66</v>
      </c>
      <c r="D11" s="4" t="s">
        <v>93</v>
      </c>
      <c r="E11" s="4" t="s">
        <v>94</v>
      </c>
      <c r="F11" s="4" t="s">
        <v>31</v>
      </c>
      <c r="G11" s="4">
        <v>1</v>
      </c>
      <c r="H11" s="4" t="s">
        <v>26</v>
      </c>
      <c r="I11" s="4" t="s">
        <v>101</v>
      </c>
      <c r="J11" s="6" t="s">
        <v>102</v>
      </c>
      <c r="K11" s="4" t="s">
        <v>28</v>
      </c>
      <c r="L11" s="4" t="s">
        <v>103</v>
      </c>
      <c r="M11" s="4" t="s">
        <v>104</v>
      </c>
      <c r="N11" s="4">
        <v>6</v>
      </c>
      <c r="O11" s="4">
        <v>2</v>
      </c>
      <c r="P11" s="20">
        <f t="shared" si="3"/>
        <v>12</v>
      </c>
      <c r="Q11" s="4" t="str">
        <f t="shared" si="0"/>
        <v>ALTO</v>
      </c>
      <c r="R11" s="4">
        <v>10</v>
      </c>
      <c r="S11" s="20">
        <f t="shared" si="4"/>
        <v>120</v>
      </c>
      <c r="T11" s="4" t="str">
        <f t="shared" si="1"/>
        <v>III</v>
      </c>
      <c r="U11" s="4" t="str">
        <f t="shared" si="2"/>
        <v>MEJORABLE</v>
      </c>
      <c r="V11" s="6" t="s">
        <v>29</v>
      </c>
      <c r="W11" s="6" t="s">
        <v>29</v>
      </c>
      <c r="X11" s="4" t="s">
        <v>105</v>
      </c>
      <c r="Y11" s="4" t="s">
        <v>106</v>
      </c>
      <c r="Z11" s="6" t="s">
        <v>29</v>
      </c>
      <c r="AA11" s="4" t="s">
        <v>107</v>
      </c>
    </row>
    <row r="12" spans="1:27" s="13" customFormat="1" ht="240" x14ac:dyDescent="0.25">
      <c r="A12" s="26" t="s">
        <v>91</v>
      </c>
      <c r="B12" s="4" t="s">
        <v>92</v>
      </c>
      <c r="C12" s="4" t="s">
        <v>66</v>
      </c>
      <c r="D12" s="4" t="s">
        <v>93</v>
      </c>
      <c r="E12" s="4" t="s">
        <v>94</v>
      </c>
      <c r="F12" s="4" t="s">
        <v>31</v>
      </c>
      <c r="G12" s="4">
        <v>1</v>
      </c>
      <c r="H12" s="6" t="s">
        <v>26</v>
      </c>
      <c r="I12" s="4" t="s">
        <v>108</v>
      </c>
      <c r="J12" s="6" t="s">
        <v>102</v>
      </c>
      <c r="K12" s="4" t="s">
        <v>28</v>
      </c>
      <c r="L12" s="4" t="s">
        <v>103</v>
      </c>
      <c r="M12" s="4" t="s">
        <v>104</v>
      </c>
      <c r="N12" s="4">
        <v>2</v>
      </c>
      <c r="O12" s="4">
        <v>2</v>
      </c>
      <c r="P12" s="20">
        <f t="shared" si="3"/>
        <v>4</v>
      </c>
      <c r="Q12" s="4" t="str">
        <f t="shared" si="0"/>
        <v>BAJO</v>
      </c>
      <c r="R12" s="4">
        <v>10</v>
      </c>
      <c r="S12" s="20">
        <f t="shared" si="4"/>
        <v>40</v>
      </c>
      <c r="T12" s="4" t="str">
        <f t="shared" si="1"/>
        <v>III</v>
      </c>
      <c r="U12" s="4" t="str">
        <f t="shared" si="2"/>
        <v>MEJORABLE</v>
      </c>
      <c r="V12" s="6" t="s">
        <v>29</v>
      </c>
      <c r="W12" s="6" t="s">
        <v>29</v>
      </c>
      <c r="X12" s="4" t="s">
        <v>105</v>
      </c>
      <c r="Y12" s="4" t="s">
        <v>106</v>
      </c>
      <c r="Z12" s="6" t="s">
        <v>29</v>
      </c>
      <c r="AA12" s="4" t="s">
        <v>107</v>
      </c>
    </row>
    <row r="13" spans="1:27" s="13" customFormat="1" ht="210" x14ac:dyDescent="0.25">
      <c r="A13" s="26" t="s">
        <v>91</v>
      </c>
      <c r="B13" s="4" t="s">
        <v>92</v>
      </c>
      <c r="C13" s="4" t="s">
        <v>66</v>
      </c>
      <c r="D13" s="4" t="s">
        <v>93</v>
      </c>
      <c r="E13" s="4" t="s">
        <v>94</v>
      </c>
      <c r="F13" s="4" t="s">
        <v>31</v>
      </c>
      <c r="G13" s="4">
        <v>1</v>
      </c>
      <c r="H13" s="4" t="s">
        <v>27</v>
      </c>
      <c r="I13" s="6" t="s">
        <v>109</v>
      </c>
      <c r="J13" s="6" t="s">
        <v>110</v>
      </c>
      <c r="K13" s="6" t="s">
        <v>646</v>
      </c>
      <c r="L13" s="6" t="s">
        <v>111</v>
      </c>
      <c r="M13" s="6" t="s">
        <v>738</v>
      </c>
      <c r="N13" s="4">
        <v>2</v>
      </c>
      <c r="O13" s="4">
        <v>4</v>
      </c>
      <c r="P13" s="20">
        <f t="shared" si="3"/>
        <v>8</v>
      </c>
      <c r="Q13" s="4" t="str">
        <f t="shared" si="0"/>
        <v>MEDIO</v>
      </c>
      <c r="R13" s="4">
        <v>10</v>
      </c>
      <c r="S13" s="20">
        <f t="shared" si="4"/>
        <v>80</v>
      </c>
      <c r="T13" s="4" t="str">
        <f t="shared" si="1"/>
        <v>III</v>
      </c>
      <c r="U13" s="4" t="str">
        <f t="shared" si="2"/>
        <v>MEJORABLE</v>
      </c>
      <c r="V13" s="6" t="s">
        <v>29</v>
      </c>
      <c r="W13" s="4" t="s">
        <v>29</v>
      </c>
      <c r="X13" s="6" t="s">
        <v>29</v>
      </c>
      <c r="Y13" s="6" t="s">
        <v>739</v>
      </c>
      <c r="Z13" s="4" t="s">
        <v>29</v>
      </c>
      <c r="AA13" s="4" t="s">
        <v>647</v>
      </c>
    </row>
    <row r="14" spans="1:27" s="13" customFormat="1" ht="210" x14ac:dyDescent="0.25">
      <c r="A14" s="26" t="s">
        <v>91</v>
      </c>
      <c r="B14" s="4" t="s">
        <v>92</v>
      </c>
      <c r="C14" s="4" t="s">
        <v>66</v>
      </c>
      <c r="D14" s="4" t="s">
        <v>93</v>
      </c>
      <c r="E14" s="4" t="s">
        <v>94</v>
      </c>
      <c r="F14" s="4" t="s">
        <v>31</v>
      </c>
      <c r="G14" s="4">
        <v>1</v>
      </c>
      <c r="H14" s="4" t="s">
        <v>112</v>
      </c>
      <c r="I14" s="9" t="s">
        <v>113</v>
      </c>
      <c r="J14" s="6" t="s">
        <v>114</v>
      </c>
      <c r="K14" s="6" t="s">
        <v>115</v>
      </c>
      <c r="L14" s="6" t="s">
        <v>116</v>
      </c>
      <c r="M14" s="4" t="s">
        <v>28</v>
      </c>
      <c r="N14" s="4">
        <v>2</v>
      </c>
      <c r="O14" s="4">
        <v>2</v>
      </c>
      <c r="P14" s="20">
        <f t="shared" si="3"/>
        <v>4</v>
      </c>
      <c r="Q14" s="4" t="str">
        <f t="shared" si="0"/>
        <v>BAJO</v>
      </c>
      <c r="R14" s="4">
        <v>10</v>
      </c>
      <c r="S14" s="20">
        <f t="shared" si="4"/>
        <v>40</v>
      </c>
      <c r="T14" s="4" t="str">
        <f t="shared" si="1"/>
        <v>III</v>
      </c>
      <c r="U14" s="4" t="str">
        <f t="shared" si="2"/>
        <v>MEJORABLE</v>
      </c>
      <c r="V14" s="6" t="s">
        <v>29</v>
      </c>
      <c r="W14" s="4" t="s">
        <v>29</v>
      </c>
      <c r="X14" s="4" t="s">
        <v>29</v>
      </c>
      <c r="Y14" s="4" t="s">
        <v>117</v>
      </c>
      <c r="Z14" s="4" t="s">
        <v>29</v>
      </c>
      <c r="AA14" s="4" t="s">
        <v>118</v>
      </c>
    </row>
    <row r="15" spans="1:27" s="13" customFormat="1" ht="210" x14ac:dyDescent="0.25">
      <c r="A15" s="26" t="s">
        <v>91</v>
      </c>
      <c r="B15" s="4" t="s">
        <v>92</v>
      </c>
      <c r="C15" s="4" t="s">
        <v>66</v>
      </c>
      <c r="D15" s="4" t="s">
        <v>93</v>
      </c>
      <c r="E15" s="4" t="s">
        <v>94</v>
      </c>
      <c r="F15" s="4" t="s">
        <v>31</v>
      </c>
      <c r="G15" s="4">
        <v>1</v>
      </c>
      <c r="H15" s="4" t="s">
        <v>112</v>
      </c>
      <c r="I15" s="9" t="s">
        <v>119</v>
      </c>
      <c r="J15" s="6" t="s">
        <v>114</v>
      </c>
      <c r="K15" s="9" t="s">
        <v>120</v>
      </c>
      <c r="L15" s="9" t="s">
        <v>121</v>
      </c>
      <c r="M15" s="9" t="s">
        <v>28</v>
      </c>
      <c r="N15" s="4">
        <v>6</v>
      </c>
      <c r="O15" s="4">
        <v>1</v>
      </c>
      <c r="P15" s="20">
        <f t="shared" si="3"/>
        <v>6</v>
      </c>
      <c r="Q15" s="4" t="str">
        <f t="shared" si="0"/>
        <v>MEDIO</v>
      </c>
      <c r="R15" s="4">
        <v>25</v>
      </c>
      <c r="S15" s="20">
        <f t="shared" si="4"/>
        <v>150</v>
      </c>
      <c r="T15" s="4" t="str">
        <f t="shared" si="1"/>
        <v>II</v>
      </c>
      <c r="U15" s="4" t="str">
        <f t="shared" si="2"/>
        <v>NO ACEPTABLE O ACEPTABLE CON CONTROL ESPECIFICO</v>
      </c>
      <c r="V15" s="6" t="s">
        <v>29</v>
      </c>
      <c r="W15" s="4" t="s">
        <v>29</v>
      </c>
      <c r="X15" s="4" t="s">
        <v>29</v>
      </c>
      <c r="Y15" s="4" t="s">
        <v>122</v>
      </c>
      <c r="Z15" s="4" t="s">
        <v>123</v>
      </c>
      <c r="AA15" s="4" t="s">
        <v>29</v>
      </c>
    </row>
    <row r="16" spans="1:27" s="13" customFormat="1" ht="210" x14ac:dyDescent="0.25">
      <c r="A16" s="26" t="s">
        <v>91</v>
      </c>
      <c r="B16" s="4" t="s">
        <v>92</v>
      </c>
      <c r="C16" s="4" t="s">
        <v>66</v>
      </c>
      <c r="D16" s="4" t="s">
        <v>93</v>
      </c>
      <c r="E16" s="4" t="s">
        <v>94</v>
      </c>
      <c r="F16" s="4" t="s">
        <v>31</v>
      </c>
      <c r="G16" s="4">
        <v>1</v>
      </c>
      <c r="H16" s="4" t="s">
        <v>112</v>
      </c>
      <c r="I16" s="4" t="s">
        <v>124</v>
      </c>
      <c r="J16" s="6" t="s">
        <v>125</v>
      </c>
      <c r="K16" s="6" t="s">
        <v>659</v>
      </c>
      <c r="L16" s="6" t="s">
        <v>127</v>
      </c>
      <c r="M16" s="6" t="s">
        <v>28</v>
      </c>
      <c r="N16" s="4">
        <v>2</v>
      </c>
      <c r="O16" s="4">
        <v>1</v>
      </c>
      <c r="P16" s="20">
        <f t="shared" si="3"/>
        <v>2</v>
      </c>
      <c r="Q16" s="4" t="str">
        <f t="shared" si="0"/>
        <v>BAJO</v>
      </c>
      <c r="R16" s="4">
        <v>10</v>
      </c>
      <c r="S16" s="20">
        <f t="shared" si="4"/>
        <v>20</v>
      </c>
      <c r="T16" s="4" t="str">
        <f t="shared" si="1"/>
        <v>IV</v>
      </c>
      <c r="U16" s="4" t="str">
        <f t="shared" si="2"/>
        <v>ACEPTABLE</v>
      </c>
      <c r="V16" s="6" t="s">
        <v>29</v>
      </c>
      <c r="W16" s="4" t="s">
        <v>29</v>
      </c>
      <c r="X16" s="4" t="s">
        <v>29</v>
      </c>
      <c r="Y16" s="4" t="s">
        <v>795</v>
      </c>
      <c r="Z16" s="4" t="s">
        <v>29</v>
      </c>
      <c r="AA16" s="4" t="s">
        <v>128</v>
      </c>
    </row>
    <row r="17" spans="1:27" s="13" customFormat="1" ht="210" x14ac:dyDescent="0.25">
      <c r="A17" s="26" t="s">
        <v>91</v>
      </c>
      <c r="B17" s="4" t="s">
        <v>92</v>
      </c>
      <c r="C17" s="4" t="s">
        <v>66</v>
      </c>
      <c r="D17" s="4" t="s">
        <v>93</v>
      </c>
      <c r="E17" s="4" t="s">
        <v>94</v>
      </c>
      <c r="F17" s="4" t="s">
        <v>31</v>
      </c>
      <c r="G17" s="4" t="s">
        <v>71</v>
      </c>
      <c r="H17" s="4" t="s">
        <v>79</v>
      </c>
      <c r="I17" s="9" t="s">
        <v>129</v>
      </c>
      <c r="J17" s="6" t="s">
        <v>130</v>
      </c>
      <c r="K17" s="9" t="s">
        <v>28</v>
      </c>
      <c r="L17" s="9" t="s">
        <v>653</v>
      </c>
      <c r="M17" s="9" t="s">
        <v>651</v>
      </c>
      <c r="N17" s="9">
        <v>10</v>
      </c>
      <c r="O17" s="9">
        <v>1</v>
      </c>
      <c r="P17" s="20">
        <f t="shared" si="3"/>
        <v>10</v>
      </c>
      <c r="Q17" s="4" t="str">
        <f t="shared" si="0"/>
        <v>ALTO</v>
      </c>
      <c r="R17" s="6">
        <v>100</v>
      </c>
      <c r="S17" s="20">
        <f t="shared" si="4"/>
        <v>1000</v>
      </c>
      <c r="T17" s="4" t="str">
        <f t="shared" si="1"/>
        <v>I</v>
      </c>
      <c r="U17" s="4" t="str">
        <f t="shared" si="2"/>
        <v>NO ACEPTABLE</v>
      </c>
      <c r="V17" s="6" t="s">
        <v>29</v>
      </c>
      <c r="W17" s="4" t="s">
        <v>29</v>
      </c>
      <c r="X17" s="4" t="s">
        <v>29</v>
      </c>
      <c r="Y17" s="4" t="s">
        <v>652</v>
      </c>
      <c r="Z17" s="4" t="s">
        <v>29</v>
      </c>
      <c r="AA17" s="4" t="s">
        <v>132</v>
      </c>
    </row>
    <row r="18" spans="1:27" s="13" customFormat="1" ht="240" x14ac:dyDescent="0.25">
      <c r="A18" s="26" t="s">
        <v>91</v>
      </c>
      <c r="B18" s="4" t="s">
        <v>92</v>
      </c>
      <c r="C18" s="4" t="s">
        <v>67</v>
      </c>
      <c r="D18" s="4" t="s">
        <v>133</v>
      </c>
      <c r="E18" s="4" t="s">
        <v>134</v>
      </c>
      <c r="F18" s="4" t="s">
        <v>31</v>
      </c>
      <c r="G18" s="4">
        <v>1</v>
      </c>
      <c r="H18" s="6" t="s">
        <v>26</v>
      </c>
      <c r="I18" s="4" t="s">
        <v>108</v>
      </c>
      <c r="J18" s="6" t="s">
        <v>102</v>
      </c>
      <c r="K18" s="4" t="s">
        <v>28</v>
      </c>
      <c r="L18" s="4" t="s">
        <v>103</v>
      </c>
      <c r="M18" s="4" t="s">
        <v>104</v>
      </c>
      <c r="N18" s="4">
        <v>6</v>
      </c>
      <c r="O18" s="4">
        <v>2</v>
      </c>
      <c r="P18" s="20">
        <f t="shared" si="3"/>
        <v>12</v>
      </c>
      <c r="Q18" s="4" t="str">
        <f t="shared" si="0"/>
        <v>ALTO</v>
      </c>
      <c r="R18" s="4">
        <v>10</v>
      </c>
      <c r="S18" s="20">
        <f t="shared" si="4"/>
        <v>120</v>
      </c>
      <c r="T18" s="4" t="str">
        <f t="shared" si="1"/>
        <v>III</v>
      </c>
      <c r="U18" s="4" t="str">
        <f t="shared" si="2"/>
        <v>MEJORABLE</v>
      </c>
      <c r="V18" s="6" t="s">
        <v>29</v>
      </c>
      <c r="W18" s="6" t="s">
        <v>29</v>
      </c>
      <c r="X18" s="4" t="s">
        <v>105</v>
      </c>
      <c r="Y18" s="4" t="s">
        <v>106</v>
      </c>
      <c r="Z18" s="6" t="s">
        <v>29</v>
      </c>
      <c r="AA18" s="4" t="s">
        <v>107</v>
      </c>
    </row>
    <row r="19" spans="1:27" s="13" customFormat="1" ht="210" x14ac:dyDescent="0.25">
      <c r="A19" s="26" t="s">
        <v>91</v>
      </c>
      <c r="B19" s="4" t="s">
        <v>92</v>
      </c>
      <c r="C19" s="4" t="s">
        <v>67</v>
      </c>
      <c r="D19" s="4" t="s">
        <v>133</v>
      </c>
      <c r="E19" s="4" t="s">
        <v>134</v>
      </c>
      <c r="F19" s="4" t="s">
        <v>31</v>
      </c>
      <c r="G19" s="4">
        <v>1</v>
      </c>
      <c r="H19" s="4" t="s">
        <v>27</v>
      </c>
      <c r="I19" s="6" t="s">
        <v>109</v>
      </c>
      <c r="J19" s="6" t="s">
        <v>110</v>
      </c>
      <c r="K19" s="6" t="s">
        <v>646</v>
      </c>
      <c r="L19" s="6" t="s">
        <v>111</v>
      </c>
      <c r="M19" s="6" t="s">
        <v>738</v>
      </c>
      <c r="N19" s="4">
        <v>2</v>
      </c>
      <c r="O19" s="4">
        <v>4</v>
      </c>
      <c r="P19" s="20">
        <f t="shared" si="3"/>
        <v>8</v>
      </c>
      <c r="Q19" s="4" t="str">
        <f t="shared" si="0"/>
        <v>MEDIO</v>
      </c>
      <c r="R19" s="4">
        <v>10</v>
      </c>
      <c r="S19" s="20">
        <f t="shared" si="4"/>
        <v>80</v>
      </c>
      <c r="T19" s="4" t="str">
        <f t="shared" si="1"/>
        <v>III</v>
      </c>
      <c r="U19" s="4" t="str">
        <f t="shared" si="2"/>
        <v>MEJORABLE</v>
      </c>
      <c r="V19" s="6" t="s">
        <v>29</v>
      </c>
      <c r="W19" s="4" t="s">
        <v>29</v>
      </c>
      <c r="X19" s="6" t="s">
        <v>29</v>
      </c>
      <c r="Y19" s="6" t="s">
        <v>739</v>
      </c>
      <c r="Z19" s="4" t="s">
        <v>29</v>
      </c>
      <c r="AA19" s="4" t="s">
        <v>647</v>
      </c>
    </row>
    <row r="20" spans="1:27" s="13" customFormat="1" ht="165" x14ac:dyDescent="0.25">
      <c r="A20" s="26" t="s">
        <v>91</v>
      </c>
      <c r="B20" s="4" t="s">
        <v>92</v>
      </c>
      <c r="C20" s="4" t="s">
        <v>67</v>
      </c>
      <c r="D20" s="4" t="s">
        <v>133</v>
      </c>
      <c r="E20" s="4" t="s">
        <v>134</v>
      </c>
      <c r="F20" s="4" t="s">
        <v>31</v>
      </c>
      <c r="G20" s="4">
        <v>1</v>
      </c>
      <c r="H20" s="4" t="s">
        <v>27</v>
      </c>
      <c r="I20" s="9" t="s">
        <v>135</v>
      </c>
      <c r="J20" s="6" t="s">
        <v>136</v>
      </c>
      <c r="K20" s="6" t="s">
        <v>28</v>
      </c>
      <c r="L20" s="6" t="s">
        <v>111</v>
      </c>
      <c r="M20" s="6" t="s">
        <v>738</v>
      </c>
      <c r="N20" s="4">
        <v>6</v>
      </c>
      <c r="O20" s="4">
        <v>4</v>
      </c>
      <c r="P20" s="20">
        <f t="shared" si="3"/>
        <v>24</v>
      </c>
      <c r="Q20" s="4" t="str">
        <f t="shared" si="0"/>
        <v>MUY ALTO</v>
      </c>
      <c r="R20" s="4">
        <v>10</v>
      </c>
      <c r="S20" s="20">
        <f t="shared" si="4"/>
        <v>240</v>
      </c>
      <c r="T20" s="4" t="str">
        <f t="shared" si="1"/>
        <v>II</v>
      </c>
      <c r="U20" s="4" t="str">
        <f t="shared" si="2"/>
        <v>NO ACEPTABLE O ACEPTABLE CON CONTROL ESPECIFICO</v>
      </c>
      <c r="V20" s="6" t="s">
        <v>29</v>
      </c>
      <c r="W20" s="4" t="s">
        <v>29</v>
      </c>
      <c r="X20" s="6" t="s">
        <v>29</v>
      </c>
      <c r="Y20" s="6" t="s">
        <v>740</v>
      </c>
      <c r="Z20" s="4" t="s">
        <v>29</v>
      </c>
      <c r="AA20" s="4" t="s">
        <v>649</v>
      </c>
    </row>
    <row r="21" spans="1:27" s="13" customFormat="1" ht="180" x14ac:dyDescent="0.25">
      <c r="A21" s="26" t="s">
        <v>91</v>
      </c>
      <c r="B21" s="4" t="s">
        <v>92</v>
      </c>
      <c r="C21" s="4" t="s">
        <v>67</v>
      </c>
      <c r="D21" s="4" t="s">
        <v>133</v>
      </c>
      <c r="E21" s="4" t="s">
        <v>134</v>
      </c>
      <c r="F21" s="4" t="s">
        <v>31</v>
      </c>
      <c r="G21" s="4">
        <v>1</v>
      </c>
      <c r="H21" s="9" t="s">
        <v>25</v>
      </c>
      <c r="I21" s="4" t="s">
        <v>98</v>
      </c>
      <c r="J21" s="6" t="s">
        <v>99</v>
      </c>
      <c r="K21" s="4" t="s">
        <v>671</v>
      </c>
      <c r="L21" s="4" t="s">
        <v>654</v>
      </c>
      <c r="M21" s="4" t="s">
        <v>736</v>
      </c>
      <c r="N21" s="4">
        <v>2</v>
      </c>
      <c r="O21" s="4">
        <v>4</v>
      </c>
      <c r="P21" s="20">
        <f t="shared" si="3"/>
        <v>8</v>
      </c>
      <c r="Q21" s="4" t="str">
        <f t="shared" si="0"/>
        <v>MEDIO</v>
      </c>
      <c r="R21" s="4">
        <v>10</v>
      </c>
      <c r="S21" s="20">
        <f t="shared" si="4"/>
        <v>80</v>
      </c>
      <c r="T21" s="4" t="str">
        <f t="shared" si="1"/>
        <v>III</v>
      </c>
      <c r="U21" s="4" t="str">
        <f t="shared" si="2"/>
        <v>MEJORABLE</v>
      </c>
      <c r="V21" s="6" t="s">
        <v>29</v>
      </c>
      <c r="W21" s="4" t="s">
        <v>29</v>
      </c>
      <c r="X21" s="4" t="s">
        <v>655</v>
      </c>
      <c r="Y21" s="4" t="s">
        <v>737</v>
      </c>
      <c r="Z21" s="4" t="s">
        <v>29</v>
      </c>
      <c r="AA21" s="4" t="s">
        <v>100</v>
      </c>
    </row>
    <row r="22" spans="1:27" s="13" customFormat="1" ht="165" x14ac:dyDescent="0.25">
      <c r="A22" s="26" t="s">
        <v>91</v>
      </c>
      <c r="B22" s="4" t="s">
        <v>92</v>
      </c>
      <c r="C22" s="4" t="s">
        <v>67</v>
      </c>
      <c r="D22" s="4" t="s">
        <v>133</v>
      </c>
      <c r="E22" s="4" t="s">
        <v>134</v>
      </c>
      <c r="F22" s="4" t="s">
        <v>31</v>
      </c>
      <c r="G22" s="4">
        <v>1</v>
      </c>
      <c r="H22" s="4" t="s">
        <v>112</v>
      </c>
      <c r="I22" s="9" t="s">
        <v>137</v>
      </c>
      <c r="J22" s="6" t="s">
        <v>138</v>
      </c>
      <c r="K22" s="6" t="s">
        <v>139</v>
      </c>
      <c r="L22" s="6" t="s">
        <v>140</v>
      </c>
      <c r="M22" s="6" t="s">
        <v>141</v>
      </c>
      <c r="N22" s="4">
        <v>2</v>
      </c>
      <c r="O22" s="4">
        <v>2</v>
      </c>
      <c r="P22" s="20">
        <f t="shared" si="3"/>
        <v>4</v>
      </c>
      <c r="Q22" s="4" t="str">
        <f t="shared" si="0"/>
        <v>BAJO</v>
      </c>
      <c r="R22" s="4">
        <v>10</v>
      </c>
      <c r="S22" s="20">
        <f t="shared" si="4"/>
        <v>40</v>
      </c>
      <c r="T22" s="4" t="str">
        <f t="shared" si="1"/>
        <v>III</v>
      </c>
      <c r="U22" s="4" t="str">
        <f t="shared" si="2"/>
        <v>MEJORABLE</v>
      </c>
      <c r="V22" s="6" t="s">
        <v>29</v>
      </c>
      <c r="W22" s="4" t="s">
        <v>29</v>
      </c>
      <c r="X22" s="4" t="s">
        <v>139</v>
      </c>
      <c r="Y22" s="4" t="s">
        <v>142</v>
      </c>
      <c r="Z22" s="4" t="s">
        <v>29</v>
      </c>
      <c r="AA22" s="4" t="s">
        <v>118</v>
      </c>
    </row>
    <row r="23" spans="1:27" s="13" customFormat="1" ht="165" x14ac:dyDescent="0.25">
      <c r="A23" s="26" t="s">
        <v>91</v>
      </c>
      <c r="B23" s="4" t="s">
        <v>92</v>
      </c>
      <c r="C23" s="4" t="s">
        <v>67</v>
      </c>
      <c r="D23" s="4" t="s">
        <v>133</v>
      </c>
      <c r="E23" s="4" t="s">
        <v>134</v>
      </c>
      <c r="F23" s="4" t="s">
        <v>31</v>
      </c>
      <c r="G23" s="4">
        <v>1</v>
      </c>
      <c r="H23" s="4" t="s">
        <v>112</v>
      </c>
      <c r="I23" s="4" t="s">
        <v>124</v>
      </c>
      <c r="J23" s="6" t="s">
        <v>125</v>
      </c>
      <c r="K23" s="6" t="s">
        <v>659</v>
      </c>
      <c r="L23" s="6" t="s">
        <v>127</v>
      </c>
      <c r="M23" s="6" t="s">
        <v>28</v>
      </c>
      <c r="N23" s="4">
        <v>2</v>
      </c>
      <c r="O23" s="4">
        <v>1</v>
      </c>
      <c r="P23" s="20">
        <f t="shared" si="3"/>
        <v>2</v>
      </c>
      <c r="Q23" s="4" t="str">
        <f t="shared" si="0"/>
        <v>BAJO</v>
      </c>
      <c r="R23" s="4">
        <v>10</v>
      </c>
      <c r="S23" s="20">
        <f t="shared" si="4"/>
        <v>20</v>
      </c>
      <c r="T23" s="4" t="str">
        <f t="shared" si="1"/>
        <v>IV</v>
      </c>
      <c r="U23" s="4" t="str">
        <f t="shared" si="2"/>
        <v>ACEPTABLE</v>
      </c>
      <c r="V23" s="6" t="s">
        <v>29</v>
      </c>
      <c r="W23" s="4" t="s">
        <v>29</v>
      </c>
      <c r="X23" s="4" t="s">
        <v>29</v>
      </c>
      <c r="Y23" s="4" t="s">
        <v>795</v>
      </c>
      <c r="Z23" s="4" t="s">
        <v>29</v>
      </c>
      <c r="AA23" s="4" t="s">
        <v>128</v>
      </c>
    </row>
    <row r="24" spans="1:27" s="13" customFormat="1" ht="165" x14ac:dyDescent="0.25">
      <c r="A24" s="26" t="s">
        <v>91</v>
      </c>
      <c r="B24" s="4" t="s">
        <v>92</v>
      </c>
      <c r="C24" s="4" t="s">
        <v>67</v>
      </c>
      <c r="D24" s="4" t="s">
        <v>133</v>
      </c>
      <c r="E24" s="4" t="s">
        <v>134</v>
      </c>
      <c r="F24" s="4" t="s">
        <v>31</v>
      </c>
      <c r="G24" s="4">
        <v>1</v>
      </c>
      <c r="H24" s="4" t="s">
        <v>112</v>
      </c>
      <c r="I24" s="9" t="s">
        <v>143</v>
      </c>
      <c r="J24" s="6" t="s">
        <v>144</v>
      </c>
      <c r="K24" s="6" t="s">
        <v>115</v>
      </c>
      <c r="L24" s="6" t="s">
        <v>116</v>
      </c>
      <c r="M24" s="9" t="s">
        <v>28</v>
      </c>
      <c r="N24" s="4">
        <v>2</v>
      </c>
      <c r="O24" s="4">
        <v>2</v>
      </c>
      <c r="P24" s="20">
        <f t="shared" si="3"/>
        <v>4</v>
      </c>
      <c r="Q24" s="4" t="str">
        <f t="shared" si="0"/>
        <v>BAJO</v>
      </c>
      <c r="R24" s="4">
        <v>10</v>
      </c>
      <c r="S24" s="20">
        <f t="shared" si="4"/>
        <v>40</v>
      </c>
      <c r="T24" s="4" t="str">
        <f t="shared" si="1"/>
        <v>III</v>
      </c>
      <c r="U24" s="4" t="str">
        <f t="shared" si="2"/>
        <v>MEJORABLE</v>
      </c>
      <c r="V24" s="6" t="s">
        <v>29</v>
      </c>
      <c r="W24" s="4" t="s">
        <v>29</v>
      </c>
      <c r="X24" s="4" t="s">
        <v>29</v>
      </c>
      <c r="Y24" s="4" t="s">
        <v>117</v>
      </c>
      <c r="Z24" s="4" t="s">
        <v>29</v>
      </c>
      <c r="AA24" s="4" t="s">
        <v>118</v>
      </c>
    </row>
    <row r="25" spans="1:27" s="13" customFormat="1" ht="165" x14ac:dyDescent="0.25">
      <c r="A25" s="26" t="s">
        <v>91</v>
      </c>
      <c r="B25" s="4" t="s">
        <v>92</v>
      </c>
      <c r="C25" s="4" t="s">
        <v>67</v>
      </c>
      <c r="D25" s="4" t="s">
        <v>133</v>
      </c>
      <c r="E25" s="4" t="s">
        <v>134</v>
      </c>
      <c r="F25" s="4" t="s">
        <v>31</v>
      </c>
      <c r="G25" s="4">
        <v>1</v>
      </c>
      <c r="H25" s="4" t="s">
        <v>112</v>
      </c>
      <c r="I25" s="9" t="s">
        <v>119</v>
      </c>
      <c r="J25" s="6" t="s">
        <v>114</v>
      </c>
      <c r="K25" s="9" t="s">
        <v>120</v>
      </c>
      <c r="L25" s="9" t="s">
        <v>121</v>
      </c>
      <c r="M25" s="9" t="s">
        <v>28</v>
      </c>
      <c r="N25" s="4">
        <v>6</v>
      </c>
      <c r="O25" s="4">
        <v>1</v>
      </c>
      <c r="P25" s="20">
        <f t="shared" si="3"/>
        <v>6</v>
      </c>
      <c r="Q25" s="4" t="str">
        <f t="shared" si="0"/>
        <v>MEDIO</v>
      </c>
      <c r="R25" s="4">
        <v>25</v>
      </c>
      <c r="S25" s="20">
        <f t="shared" si="4"/>
        <v>150</v>
      </c>
      <c r="T25" s="4" t="str">
        <f t="shared" si="1"/>
        <v>II</v>
      </c>
      <c r="U25" s="4" t="str">
        <f t="shared" si="2"/>
        <v>NO ACEPTABLE O ACEPTABLE CON CONTROL ESPECIFICO</v>
      </c>
      <c r="V25" s="6" t="s">
        <v>29</v>
      </c>
      <c r="W25" s="4" t="s">
        <v>29</v>
      </c>
      <c r="X25" s="4" t="s">
        <v>29</v>
      </c>
      <c r="Y25" s="4" t="s">
        <v>122</v>
      </c>
      <c r="Z25" s="4" t="s">
        <v>123</v>
      </c>
      <c r="AA25" s="4" t="s">
        <v>29</v>
      </c>
    </row>
    <row r="26" spans="1:27" s="13" customFormat="1" ht="240" x14ac:dyDescent="0.25">
      <c r="A26" s="26" t="s">
        <v>91</v>
      </c>
      <c r="B26" s="4" t="s">
        <v>92</v>
      </c>
      <c r="C26" s="4" t="s">
        <v>145</v>
      </c>
      <c r="D26" s="4" t="s">
        <v>146</v>
      </c>
      <c r="E26" s="9" t="s">
        <v>147</v>
      </c>
      <c r="F26" s="4" t="s">
        <v>31</v>
      </c>
      <c r="G26" s="4">
        <v>1</v>
      </c>
      <c r="H26" s="9" t="s">
        <v>26</v>
      </c>
      <c r="I26" s="4" t="s">
        <v>108</v>
      </c>
      <c r="J26" s="6" t="s">
        <v>102</v>
      </c>
      <c r="K26" s="4" t="s">
        <v>28</v>
      </c>
      <c r="L26" s="4" t="s">
        <v>103</v>
      </c>
      <c r="M26" s="4" t="s">
        <v>104</v>
      </c>
      <c r="N26" s="9">
        <v>6</v>
      </c>
      <c r="O26" s="9">
        <v>2</v>
      </c>
      <c r="P26" s="20">
        <f t="shared" si="3"/>
        <v>12</v>
      </c>
      <c r="Q26" s="4" t="str">
        <f t="shared" si="0"/>
        <v>ALTO</v>
      </c>
      <c r="R26" s="4">
        <v>10</v>
      </c>
      <c r="S26" s="20">
        <f t="shared" si="4"/>
        <v>120</v>
      </c>
      <c r="T26" s="4" t="str">
        <f t="shared" si="1"/>
        <v>III</v>
      </c>
      <c r="U26" s="4" t="str">
        <f t="shared" si="2"/>
        <v>MEJORABLE</v>
      </c>
      <c r="V26" s="6" t="s">
        <v>29</v>
      </c>
      <c r="W26" s="6" t="s">
        <v>29</v>
      </c>
      <c r="X26" s="4" t="s">
        <v>105</v>
      </c>
      <c r="Y26" s="4" t="s">
        <v>106</v>
      </c>
      <c r="Z26" s="6" t="s">
        <v>29</v>
      </c>
      <c r="AA26" s="4" t="s">
        <v>107</v>
      </c>
    </row>
    <row r="27" spans="1:27" s="13" customFormat="1" ht="210" x14ac:dyDescent="0.25">
      <c r="A27" s="26" t="s">
        <v>91</v>
      </c>
      <c r="B27" s="4" t="s">
        <v>92</v>
      </c>
      <c r="C27" s="4" t="s">
        <v>145</v>
      </c>
      <c r="D27" s="4" t="s">
        <v>146</v>
      </c>
      <c r="E27" s="9" t="s">
        <v>147</v>
      </c>
      <c r="F27" s="4" t="s">
        <v>31</v>
      </c>
      <c r="G27" s="4">
        <v>1</v>
      </c>
      <c r="H27" s="4" t="s">
        <v>27</v>
      </c>
      <c r="I27" s="6" t="s">
        <v>109</v>
      </c>
      <c r="J27" s="6" t="s">
        <v>110</v>
      </c>
      <c r="K27" s="6" t="s">
        <v>646</v>
      </c>
      <c r="L27" s="6" t="s">
        <v>111</v>
      </c>
      <c r="M27" s="6" t="s">
        <v>738</v>
      </c>
      <c r="N27" s="6">
        <v>2</v>
      </c>
      <c r="O27" s="6">
        <v>4</v>
      </c>
      <c r="P27" s="20">
        <f t="shared" si="3"/>
        <v>8</v>
      </c>
      <c r="Q27" s="4" t="str">
        <f t="shared" si="0"/>
        <v>MEDIO</v>
      </c>
      <c r="R27" s="6">
        <v>10</v>
      </c>
      <c r="S27" s="20">
        <f t="shared" si="4"/>
        <v>80</v>
      </c>
      <c r="T27" s="4" t="str">
        <f t="shared" si="1"/>
        <v>III</v>
      </c>
      <c r="U27" s="4" t="str">
        <f t="shared" si="2"/>
        <v>MEJORABLE</v>
      </c>
      <c r="V27" s="6" t="s">
        <v>29</v>
      </c>
      <c r="W27" s="4" t="s">
        <v>29</v>
      </c>
      <c r="X27" s="6" t="s">
        <v>29</v>
      </c>
      <c r="Y27" s="6" t="s">
        <v>739</v>
      </c>
      <c r="Z27" s="4" t="s">
        <v>29</v>
      </c>
      <c r="AA27" s="4" t="s">
        <v>647</v>
      </c>
    </row>
    <row r="28" spans="1:27" s="13" customFormat="1" ht="150" x14ac:dyDescent="0.25">
      <c r="A28" s="26" t="s">
        <v>91</v>
      </c>
      <c r="B28" s="4" t="s">
        <v>92</v>
      </c>
      <c r="C28" s="4" t="s">
        <v>145</v>
      </c>
      <c r="D28" s="4" t="s">
        <v>146</v>
      </c>
      <c r="E28" s="9" t="s">
        <v>147</v>
      </c>
      <c r="F28" s="4" t="s">
        <v>31</v>
      </c>
      <c r="G28" s="4">
        <v>1</v>
      </c>
      <c r="H28" s="4" t="s">
        <v>27</v>
      </c>
      <c r="I28" s="9" t="s">
        <v>135</v>
      </c>
      <c r="J28" s="6" t="s">
        <v>136</v>
      </c>
      <c r="K28" s="6" t="s">
        <v>28</v>
      </c>
      <c r="L28" s="6" t="s">
        <v>111</v>
      </c>
      <c r="M28" s="6" t="s">
        <v>738</v>
      </c>
      <c r="N28" s="4">
        <v>6</v>
      </c>
      <c r="O28" s="4">
        <v>4</v>
      </c>
      <c r="P28" s="20">
        <f t="shared" si="3"/>
        <v>24</v>
      </c>
      <c r="Q28" s="4" t="str">
        <f t="shared" si="0"/>
        <v>MUY ALTO</v>
      </c>
      <c r="R28" s="6">
        <v>10</v>
      </c>
      <c r="S28" s="20">
        <f t="shared" si="4"/>
        <v>240</v>
      </c>
      <c r="T28" s="4" t="str">
        <f t="shared" si="1"/>
        <v>II</v>
      </c>
      <c r="U28" s="4" t="str">
        <f t="shared" si="2"/>
        <v>NO ACEPTABLE O ACEPTABLE CON CONTROL ESPECIFICO</v>
      </c>
      <c r="V28" s="6" t="s">
        <v>29</v>
      </c>
      <c r="W28" s="4" t="s">
        <v>29</v>
      </c>
      <c r="X28" s="6" t="s">
        <v>29</v>
      </c>
      <c r="Y28" s="6" t="s">
        <v>740</v>
      </c>
      <c r="Z28" s="4" t="s">
        <v>29</v>
      </c>
      <c r="AA28" s="4" t="s">
        <v>649</v>
      </c>
    </row>
    <row r="29" spans="1:27" s="13" customFormat="1" ht="90" x14ac:dyDescent="0.25">
      <c r="A29" s="26" t="s">
        <v>91</v>
      </c>
      <c r="B29" s="4" t="s">
        <v>92</v>
      </c>
      <c r="C29" s="4" t="s">
        <v>145</v>
      </c>
      <c r="D29" s="4" t="s">
        <v>146</v>
      </c>
      <c r="E29" s="9" t="s">
        <v>147</v>
      </c>
      <c r="F29" s="4" t="s">
        <v>31</v>
      </c>
      <c r="G29" s="4">
        <v>1</v>
      </c>
      <c r="H29" s="4" t="s">
        <v>112</v>
      </c>
      <c r="I29" s="9" t="s">
        <v>148</v>
      </c>
      <c r="J29" s="6" t="s">
        <v>114</v>
      </c>
      <c r="K29" s="6" t="s">
        <v>28</v>
      </c>
      <c r="L29" s="6" t="s">
        <v>28</v>
      </c>
      <c r="M29" s="6" t="s">
        <v>141</v>
      </c>
      <c r="N29" s="6">
        <v>2</v>
      </c>
      <c r="O29" s="6">
        <v>3</v>
      </c>
      <c r="P29" s="20">
        <f t="shared" si="3"/>
        <v>6</v>
      </c>
      <c r="Q29" s="4" t="str">
        <f t="shared" si="0"/>
        <v>MEDIO</v>
      </c>
      <c r="R29" s="6">
        <v>10</v>
      </c>
      <c r="S29" s="20">
        <f t="shared" si="4"/>
        <v>60</v>
      </c>
      <c r="T29" s="4" t="str">
        <f t="shared" si="1"/>
        <v>III</v>
      </c>
      <c r="U29" s="4" t="str">
        <f t="shared" si="2"/>
        <v>MEJORABLE</v>
      </c>
      <c r="V29" s="6" t="s">
        <v>29</v>
      </c>
      <c r="W29" s="4" t="s">
        <v>29</v>
      </c>
      <c r="X29" s="4" t="s">
        <v>29</v>
      </c>
      <c r="Y29" s="6" t="s">
        <v>149</v>
      </c>
      <c r="Z29" s="4" t="s">
        <v>29</v>
      </c>
      <c r="AA29" s="4" t="s">
        <v>118</v>
      </c>
    </row>
    <row r="30" spans="1:27" s="13" customFormat="1" ht="180" x14ac:dyDescent="0.25">
      <c r="A30" s="26" t="s">
        <v>91</v>
      </c>
      <c r="B30" s="4" t="s">
        <v>92</v>
      </c>
      <c r="C30" s="4" t="s">
        <v>145</v>
      </c>
      <c r="D30" s="4" t="s">
        <v>146</v>
      </c>
      <c r="E30" s="9" t="s">
        <v>147</v>
      </c>
      <c r="F30" s="4" t="s">
        <v>31</v>
      </c>
      <c r="G30" s="4">
        <v>1</v>
      </c>
      <c r="H30" s="9" t="s">
        <v>25</v>
      </c>
      <c r="I30" s="4" t="s">
        <v>98</v>
      </c>
      <c r="J30" s="6" t="s">
        <v>99</v>
      </c>
      <c r="K30" s="4" t="s">
        <v>671</v>
      </c>
      <c r="L30" s="4" t="s">
        <v>654</v>
      </c>
      <c r="M30" s="4" t="s">
        <v>736</v>
      </c>
      <c r="N30" s="9">
        <v>2</v>
      </c>
      <c r="O30" s="4">
        <v>4</v>
      </c>
      <c r="P30" s="20">
        <f t="shared" si="3"/>
        <v>8</v>
      </c>
      <c r="Q30" s="4" t="str">
        <f t="shared" si="0"/>
        <v>MEDIO</v>
      </c>
      <c r="R30" s="4">
        <v>10</v>
      </c>
      <c r="S30" s="20">
        <f t="shared" si="4"/>
        <v>80</v>
      </c>
      <c r="T30" s="4" t="str">
        <f t="shared" si="1"/>
        <v>III</v>
      </c>
      <c r="U30" s="4" t="str">
        <f t="shared" si="2"/>
        <v>MEJORABLE</v>
      </c>
      <c r="V30" s="6" t="s">
        <v>29</v>
      </c>
      <c r="W30" s="4" t="s">
        <v>29</v>
      </c>
      <c r="X30" s="4" t="s">
        <v>655</v>
      </c>
      <c r="Y30" s="4" t="s">
        <v>737</v>
      </c>
      <c r="Z30" s="4" t="s">
        <v>29</v>
      </c>
      <c r="AA30" s="4" t="s">
        <v>100</v>
      </c>
    </row>
    <row r="31" spans="1:27" s="13" customFormat="1" ht="90" x14ac:dyDescent="0.25">
      <c r="A31" s="26" t="s">
        <v>91</v>
      </c>
      <c r="B31" s="4" t="s">
        <v>92</v>
      </c>
      <c r="C31" s="4" t="s">
        <v>145</v>
      </c>
      <c r="D31" s="4" t="s">
        <v>146</v>
      </c>
      <c r="E31" s="9" t="s">
        <v>147</v>
      </c>
      <c r="F31" s="4" t="s">
        <v>31</v>
      </c>
      <c r="G31" s="4">
        <v>1</v>
      </c>
      <c r="H31" s="4" t="s">
        <v>112</v>
      </c>
      <c r="I31" s="9" t="s">
        <v>137</v>
      </c>
      <c r="J31" s="6" t="s">
        <v>138</v>
      </c>
      <c r="K31" s="6" t="s">
        <v>139</v>
      </c>
      <c r="L31" s="6" t="s">
        <v>140</v>
      </c>
      <c r="M31" s="6" t="s">
        <v>141</v>
      </c>
      <c r="N31" s="9">
        <v>2</v>
      </c>
      <c r="O31" s="4">
        <v>2</v>
      </c>
      <c r="P31" s="20">
        <f t="shared" si="3"/>
        <v>4</v>
      </c>
      <c r="Q31" s="4" t="str">
        <f t="shared" si="0"/>
        <v>BAJO</v>
      </c>
      <c r="R31" s="4">
        <v>10</v>
      </c>
      <c r="S31" s="20">
        <f t="shared" si="4"/>
        <v>40</v>
      </c>
      <c r="T31" s="4" t="str">
        <f t="shared" si="1"/>
        <v>III</v>
      </c>
      <c r="U31" s="4" t="str">
        <f t="shared" si="2"/>
        <v>MEJORABLE</v>
      </c>
      <c r="V31" s="6" t="s">
        <v>29</v>
      </c>
      <c r="W31" s="4" t="s">
        <v>29</v>
      </c>
      <c r="X31" s="4" t="s">
        <v>139</v>
      </c>
      <c r="Y31" s="4" t="s">
        <v>142</v>
      </c>
      <c r="Z31" s="4" t="s">
        <v>29</v>
      </c>
      <c r="AA31" s="4" t="s">
        <v>118</v>
      </c>
    </row>
    <row r="32" spans="1:27" s="13" customFormat="1" ht="105" x14ac:dyDescent="0.25">
      <c r="A32" s="26" t="s">
        <v>91</v>
      </c>
      <c r="B32" s="4" t="s">
        <v>92</v>
      </c>
      <c r="C32" s="4" t="s">
        <v>145</v>
      </c>
      <c r="D32" s="4" t="s">
        <v>146</v>
      </c>
      <c r="E32" s="9" t="s">
        <v>147</v>
      </c>
      <c r="F32" s="4" t="s">
        <v>31</v>
      </c>
      <c r="G32" s="4">
        <v>1</v>
      </c>
      <c r="H32" s="4" t="s">
        <v>112</v>
      </c>
      <c r="I32" s="4" t="s">
        <v>124</v>
      </c>
      <c r="J32" s="6" t="s">
        <v>125</v>
      </c>
      <c r="K32" s="6" t="s">
        <v>659</v>
      </c>
      <c r="L32" s="6" t="s">
        <v>127</v>
      </c>
      <c r="M32" s="6" t="s">
        <v>28</v>
      </c>
      <c r="N32" s="4">
        <v>2</v>
      </c>
      <c r="O32" s="9">
        <v>1</v>
      </c>
      <c r="P32" s="20">
        <f t="shared" si="3"/>
        <v>2</v>
      </c>
      <c r="Q32" s="4" t="str">
        <f t="shared" si="0"/>
        <v>BAJO</v>
      </c>
      <c r="R32" s="4">
        <v>10</v>
      </c>
      <c r="S32" s="20">
        <f t="shared" si="4"/>
        <v>20</v>
      </c>
      <c r="T32" s="4" t="str">
        <f t="shared" si="1"/>
        <v>IV</v>
      </c>
      <c r="U32" s="4" t="str">
        <f t="shared" si="2"/>
        <v>ACEPTABLE</v>
      </c>
      <c r="V32" s="6" t="s">
        <v>29</v>
      </c>
      <c r="W32" s="4" t="s">
        <v>29</v>
      </c>
      <c r="X32" s="4" t="s">
        <v>29</v>
      </c>
      <c r="Y32" s="4" t="s">
        <v>795</v>
      </c>
      <c r="Z32" s="4" t="s">
        <v>29</v>
      </c>
      <c r="AA32" s="4" t="s">
        <v>128</v>
      </c>
    </row>
    <row r="33" spans="1:27" s="13" customFormat="1" ht="90" x14ac:dyDescent="0.25">
      <c r="A33" s="26" t="s">
        <v>91</v>
      </c>
      <c r="B33" s="4" t="s">
        <v>92</v>
      </c>
      <c r="C33" s="4" t="s">
        <v>145</v>
      </c>
      <c r="D33" s="4" t="s">
        <v>146</v>
      </c>
      <c r="E33" s="9" t="s">
        <v>147</v>
      </c>
      <c r="F33" s="4" t="s">
        <v>31</v>
      </c>
      <c r="G33" s="4">
        <v>1</v>
      </c>
      <c r="H33" s="4" t="s">
        <v>112</v>
      </c>
      <c r="I33" s="9" t="s">
        <v>830</v>
      </c>
      <c r="J33" s="6" t="s">
        <v>114</v>
      </c>
      <c r="K33" s="9" t="s">
        <v>120</v>
      </c>
      <c r="L33" s="9" t="s">
        <v>121</v>
      </c>
      <c r="M33" s="9" t="s">
        <v>28</v>
      </c>
      <c r="N33" s="4">
        <v>6</v>
      </c>
      <c r="O33" s="9">
        <v>1</v>
      </c>
      <c r="P33" s="20">
        <f t="shared" si="3"/>
        <v>6</v>
      </c>
      <c r="Q33" s="4" t="str">
        <f t="shared" si="0"/>
        <v>MEDIO</v>
      </c>
      <c r="R33" s="4">
        <v>25</v>
      </c>
      <c r="S33" s="20">
        <f t="shared" si="4"/>
        <v>150</v>
      </c>
      <c r="T33" s="4" t="str">
        <f t="shared" si="1"/>
        <v>II</v>
      </c>
      <c r="U33" s="4" t="str">
        <f t="shared" si="2"/>
        <v>NO ACEPTABLE O ACEPTABLE CON CONTROL ESPECIFICO</v>
      </c>
      <c r="V33" s="6" t="s">
        <v>29</v>
      </c>
      <c r="W33" s="4" t="s">
        <v>29</v>
      </c>
      <c r="X33" s="4" t="s">
        <v>29</v>
      </c>
      <c r="Y33" s="4" t="s">
        <v>122</v>
      </c>
      <c r="Z33" s="4" t="s">
        <v>123</v>
      </c>
      <c r="AA33" s="4" t="s">
        <v>29</v>
      </c>
    </row>
    <row r="34" spans="1:27" s="13" customFormat="1" ht="90" x14ac:dyDescent="0.25">
      <c r="A34" s="26" t="s">
        <v>91</v>
      </c>
      <c r="B34" s="4" t="s">
        <v>92</v>
      </c>
      <c r="C34" s="4" t="s">
        <v>145</v>
      </c>
      <c r="D34" s="4" t="s">
        <v>146</v>
      </c>
      <c r="E34" s="9" t="s">
        <v>147</v>
      </c>
      <c r="F34" s="4" t="s">
        <v>31</v>
      </c>
      <c r="G34" s="4">
        <v>1</v>
      </c>
      <c r="H34" s="9" t="s">
        <v>53</v>
      </c>
      <c r="I34" s="9" t="s">
        <v>95</v>
      </c>
      <c r="J34" s="6" t="s">
        <v>96</v>
      </c>
      <c r="K34" s="4" t="s">
        <v>28</v>
      </c>
      <c r="L34" s="4" t="s">
        <v>28</v>
      </c>
      <c r="M34" s="4" t="s">
        <v>644</v>
      </c>
      <c r="N34" s="4">
        <v>2</v>
      </c>
      <c r="O34" s="4">
        <v>4</v>
      </c>
      <c r="P34" s="20">
        <f t="shared" si="3"/>
        <v>8</v>
      </c>
      <c r="Q34" s="4" t="str">
        <f t="shared" si="0"/>
        <v>MEDIO</v>
      </c>
      <c r="R34" s="4">
        <v>25</v>
      </c>
      <c r="S34" s="20">
        <f t="shared" si="4"/>
        <v>200</v>
      </c>
      <c r="T34" s="4" t="str">
        <f t="shared" si="1"/>
        <v>II</v>
      </c>
      <c r="U34" s="4" t="str">
        <f t="shared" si="2"/>
        <v>NO ACEPTABLE O ACEPTABLE CON CONTROL ESPECIFICO</v>
      </c>
      <c r="V34" s="6" t="s">
        <v>29</v>
      </c>
      <c r="W34" s="4" t="s">
        <v>29</v>
      </c>
      <c r="X34" s="4" t="s">
        <v>29</v>
      </c>
      <c r="Y34" s="4" t="s">
        <v>645</v>
      </c>
      <c r="Z34" s="4" t="s">
        <v>97</v>
      </c>
      <c r="AA34" s="4" t="s">
        <v>731</v>
      </c>
    </row>
    <row r="35" spans="1:27" s="13" customFormat="1" ht="90" x14ac:dyDescent="0.25">
      <c r="A35" s="26" t="s">
        <v>91</v>
      </c>
      <c r="B35" s="4" t="s">
        <v>92</v>
      </c>
      <c r="C35" s="4" t="s">
        <v>145</v>
      </c>
      <c r="D35" s="4" t="s">
        <v>146</v>
      </c>
      <c r="E35" s="9" t="s">
        <v>147</v>
      </c>
      <c r="F35" s="4" t="s">
        <v>31</v>
      </c>
      <c r="G35" s="4">
        <v>1</v>
      </c>
      <c r="H35" s="9" t="s">
        <v>53</v>
      </c>
      <c r="I35" s="9" t="s">
        <v>95</v>
      </c>
      <c r="J35" s="6" t="s">
        <v>96</v>
      </c>
      <c r="K35" s="4" t="s">
        <v>28</v>
      </c>
      <c r="L35" s="4" t="s">
        <v>28</v>
      </c>
      <c r="M35" s="4" t="s">
        <v>644</v>
      </c>
      <c r="N35" s="4">
        <v>2</v>
      </c>
      <c r="O35" s="4">
        <v>4</v>
      </c>
      <c r="P35" s="20">
        <f t="shared" si="3"/>
        <v>8</v>
      </c>
      <c r="Q35" s="4" t="str">
        <f t="shared" si="0"/>
        <v>MEDIO</v>
      </c>
      <c r="R35" s="4">
        <v>25</v>
      </c>
      <c r="S35" s="20">
        <f t="shared" si="4"/>
        <v>200</v>
      </c>
      <c r="T35" s="4" t="str">
        <f t="shared" si="1"/>
        <v>II</v>
      </c>
      <c r="U35" s="4" t="str">
        <f t="shared" si="2"/>
        <v>NO ACEPTABLE O ACEPTABLE CON CONTROL ESPECIFICO</v>
      </c>
      <c r="V35" s="6" t="s">
        <v>29</v>
      </c>
      <c r="W35" s="4" t="s">
        <v>29</v>
      </c>
      <c r="X35" s="4" t="s">
        <v>29</v>
      </c>
      <c r="Y35" s="4" t="s">
        <v>645</v>
      </c>
      <c r="Z35" s="4" t="s">
        <v>97</v>
      </c>
      <c r="AA35" s="4" t="s">
        <v>731</v>
      </c>
    </row>
    <row r="36" spans="1:27" s="13" customFormat="1" ht="240" x14ac:dyDescent="0.25">
      <c r="A36" s="26" t="s">
        <v>91</v>
      </c>
      <c r="B36" s="4" t="s">
        <v>92</v>
      </c>
      <c r="C36" s="4" t="s">
        <v>151</v>
      </c>
      <c r="D36" s="4" t="s">
        <v>152</v>
      </c>
      <c r="E36" s="9" t="s">
        <v>153</v>
      </c>
      <c r="F36" s="4" t="s">
        <v>31</v>
      </c>
      <c r="G36" s="4">
        <v>1</v>
      </c>
      <c r="H36" s="9" t="s">
        <v>26</v>
      </c>
      <c r="I36" s="4" t="s">
        <v>108</v>
      </c>
      <c r="J36" s="6" t="s">
        <v>102</v>
      </c>
      <c r="K36" s="4" t="s">
        <v>28</v>
      </c>
      <c r="L36" s="4" t="s">
        <v>103</v>
      </c>
      <c r="M36" s="4" t="s">
        <v>104</v>
      </c>
      <c r="N36" s="9">
        <v>6</v>
      </c>
      <c r="O36" s="9">
        <v>2</v>
      </c>
      <c r="P36" s="20">
        <f t="shared" si="3"/>
        <v>12</v>
      </c>
      <c r="Q36" s="4" t="str">
        <f t="shared" si="0"/>
        <v>ALTO</v>
      </c>
      <c r="R36" s="4">
        <v>10</v>
      </c>
      <c r="S36" s="20">
        <f t="shared" si="4"/>
        <v>120</v>
      </c>
      <c r="T36" s="4" t="str">
        <f t="shared" si="1"/>
        <v>III</v>
      </c>
      <c r="U36" s="4" t="str">
        <f t="shared" si="2"/>
        <v>MEJORABLE</v>
      </c>
      <c r="V36" s="6" t="s">
        <v>29</v>
      </c>
      <c r="W36" s="6" t="s">
        <v>29</v>
      </c>
      <c r="X36" s="4" t="s">
        <v>105</v>
      </c>
      <c r="Y36" s="4" t="s">
        <v>106</v>
      </c>
      <c r="Z36" s="6" t="s">
        <v>29</v>
      </c>
      <c r="AA36" s="4" t="s">
        <v>107</v>
      </c>
    </row>
    <row r="37" spans="1:27" s="13" customFormat="1" ht="240" x14ac:dyDescent="0.25">
      <c r="A37" s="26" t="s">
        <v>91</v>
      </c>
      <c r="B37" s="4" t="s">
        <v>92</v>
      </c>
      <c r="C37" s="4" t="s">
        <v>151</v>
      </c>
      <c r="D37" s="4" t="s">
        <v>152</v>
      </c>
      <c r="E37" s="9" t="s">
        <v>153</v>
      </c>
      <c r="F37" s="4" t="s">
        <v>31</v>
      </c>
      <c r="G37" s="4">
        <v>1</v>
      </c>
      <c r="H37" s="4" t="s">
        <v>27</v>
      </c>
      <c r="I37" s="6" t="s">
        <v>109</v>
      </c>
      <c r="J37" s="6" t="s">
        <v>110</v>
      </c>
      <c r="K37" s="6" t="s">
        <v>646</v>
      </c>
      <c r="L37" s="6" t="s">
        <v>111</v>
      </c>
      <c r="M37" s="6" t="s">
        <v>738</v>
      </c>
      <c r="N37" s="6">
        <v>2</v>
      </c>
      <c r="O37" s="6">
        <v>4</v>
      </c>
      <c r="P37" s="20">
        <f t="shared" si="3"/>
        <v>8</v>
      </c>
      <c r="Q37" s="4" t="str">
        <f t="shared" si="0"/>
        <v>MEDIO</v>
      </c>
      <c r="R37" s="6">
        <v>10</v>
      </c>
      <c r="S37" s="20">
        <f t="shared" si="4"/>
        <v>80</v>
      </c>
      <c r="T37" s="4" t="str">
        <f t="shared" si="1"/>
        <v>III</v>
      </c>
      <c r="U37" s="4" t="str">
        <f t="shared" si="2"/>
        <v>MEJORABLE</v>
      </c>
      <c r="V37" s="6" t="s">
        <v>29</v>
      </c>
      <c r="W37" s="4" t="s">
        <v>29</v>
      </c>
      <c r="X37" s="6" t="s">
        <v>29</v>
      </c>
      <c r="Y37" s="6" t="s">
        <v>739</v>
      </c>
      <c r="Z37" s="4" t="s">
        <v>29</v>
      </c>
      <c r="AA37" s="4" t="s">
        <v>647</v>
      </c>
    </row>
    <row r="38" spans="1:27" s="13" customFormat="1" ht="240" x14ac:dyDescent="0.25">
      <c r="A38" s="26" t="s">
        <v>91</v>
      </c>
      <c r="B38" s="4" t="s">
        <v>92</v>
      </c>
      <c r="C38" s="4" t="s">
        <v>151</v>
      </c>
      <c r="D38" s="4" t="s">
        <v>152</v>
      </c>
      <c r="E38" s="9" t="s">
        <v>153</v>
      </c>
      <c r="F38" s="4" t="s">
        <v>31</v>
      </c>
      <c r="G38" s="4">
        <v>1</v>
      </c>
      <c r="H38" s="4" t="s">
        <v>27</v>
      </c>
      <c r="I38" s="9" t="s">
        <v>135</v>
      </c>
      <c r="J38" s="6" t="s">
        <v>136</v>
      </c>
      <c r="K38" s="6" t="s">
        <v>28</v>
      </c>
      <c r="L38" s="6" t="s">
        <v>111</v>
      </c>
      <c r="M38" s="6" t="s">
        <v>738</v>
      </c>
      <c r="N38" s="4">
        <v>6</v>
      </c>
      <c r="O38" s="4">
        <v>4</v>
      </c>
      <c r="P38" s="20">
        <f t="shared" si="3"/>
        <v>24</v>
      </c>
      <c r="Q38" s="4" t="str">
        <f t="shared" si="0"/>
        <v>MUY ALTO</v>
      </c>
      <c r="R38" s="6">
        <v>10</v>
      </c>
      <c r="S38" s="20">
        <f t="shared" si="4"/>
        <v>240</v>
      </c>
      <c r="T38" s="4" t="str">
        <f t="shared" si="1"/>
        <v>II</v>
      </c>
      <c r="U38" s="4" t="str">
        <f t="shared" si="2"/>
        <v>NO ACEPTABLE O ACEPTABLE CON CONTROL ESPECIFICO</v>
      </c>
      <c r="V38" s="6" t="s">
        <v>29</v>
      </c>
      <c r="W38" s="4" t="s">
        <v>29</v>
      </c>
      <c r="X38" s="6" t="s">
        <v>29</v>
      </c>
      <c r="Y38" s="6" t="s">
        <v>740</v>
      </c>
      <c r="Z38" s="4" t="s">
        <v>29</v>
      </c>
      <c r="AA38" s="4" t="s">
        <v>649</v>
      </c>
    </row>
    <row r="39" spans="1:27" s="13" customFormat="1" ht="240" x14ac:dyDescent="0.25">
      <c r="A39" s="26" t="s">
        <v>91</v>
      </c>
      <c r="B39" s="4" t="s">
        <v>92</v>
      </c>
      <c r="C39" s="4" t="s">
        <v>151</v>
      </c>
      <c r="D39" s="4" t="s">
        <v>152</v>
      </c>
      <c r="E39" s="9" t="s">
        <v>153</v>
      </c>
      <c r="F39" s="4" t="s">
        <v>31</v>
      </c>
      <c r="G39" s="4">
        <v>1</v>
      </c>
      <c r="H39" s="4" t="s">
        <v>112</v>
      </c>
      <c r="I39" s="9" t="s">
        <v>148</v>
      </c>
      <c r="J39" s="6" t="s">
        <v>114</v>
      </c>
      <c r="K39" s="6" t="s">
        <v>28</v>
      </c>
      <c r="L39" s="6" t="s">
        <v>28</v>
      </c>
      <c r="M39" s="6" t="s">
        <v>141</v>
      </c>
      <c r="N39" s="6">
        <v>2</v>
      </c>
      <c r="O39" s="6">
        <v>3</v>
      </c>
      <c r="P39" s="20">
        <f t="shared" si="3"/>
        <v>6</v>
      </c>
      <c r="Q39" s="4" t="str">
        <f t="shared" si="0"/>
        <v>MEDIO</v>
      </c>
      <c r="R39" s="6">
        <v>10</v>
      </c>
      <c r="S39" s="20">
        <f t="shared" si="4"/>
        <v>60</v>
      </c>
      <c r="T39" s="4" t="str">
        <f t="shared" si="1"/>
        <v>III</v>
      </c>
      <c r="U39" s="4" t="str">
        <f t="shared" si="2"/>
        <v>MEJORABLE</v>
      </c>
      <c r="V39" s="6" t="s">
        <v>29</v>
      </c>
      <c r="W39" s="4" t="s">
        <v>29</v>
      </c>
      <c r="X39" s="4" t="s">
        <v>29</v>
      </c>
      <c r="Y39" s="6" t="s">
        <v>149</v>
      </c>
      <c r="Z39" s="4" t="s">
        <v>29</v>
      </c>
      <c r="AA39" s="4" t="s">
        <v>118</v>
      </c>
    </row>
    <row r="40" spans="1:27" s="13" customFormat="1" ht="240" x14ac:dyDescent="0.25">
      <c r="A40" s="26" t="s">
        <v>91</v>
      </c>
      <c r="B40" s="4" t="s">
        <v>92</v>
      </c>
      <c r="C40" s="4" t="s">
        <v>151</v>
      </c>
      <c r="D40" s="4" t="s">
        <v>152</v>
      </c>
      <c r="E40" s="9" t="s">
        <v>153</v>
      </c>
      <c r="F40" s="4" t="s">
        <v>31</v>
      </c>
      <c r="G40" s="4">
        <v>1</v>
      </c>
      <c r="H40" s="9" t="s">
        <v>25</v>
      </c>
      <c r="I40" s="4" t="s">
        <v>98</v>
      </c>
      <c r="J40" s="6" t="s">
        <v>99</v>
      </c>
      <c r="K40" s="4" t="s">
        <v>671</v>
      </c>
      <c r="L40" s="4" t="s">
        <v>654</v>
      </c>
      <c r="M40" s="4" t="s">
        <v>736</v>
      </c>
      <c r="N40" s="9">
        <v>2</v>
      </c>
      <c r="O40" s="4">
        <v>4</v>
      </c>
      <c r="P40" s="20">
        <f t="shared" si="3"/>
        <v>8</v>
      </c>
      <c r="Q40" s="4" t="str">
        <f t="shared" si="0"/>
        <v>MEDIO</v>
      </c>
      <c r="R40" s="4">
        <v>10</v>
      </c>
      <c r="S40" s="20">
        <f t="shared" si="4"/>
        <v>80</v>
      </c>
      <c r="T40" s="4" t="str">
        <f t="shared" si="1"/>
        <v>III</v>
      </c>
      <c r="U40" s="4" t="str">
        <f t="shared" si="2"/>
        <v>MEJORABLE</v>
      </c>
      <c r="V40" s="6" t="s">
        <v>29</v>
      </c>
      <c r="W40" s="4" t="s">
        <v>29</v>
      </c>
      <c r="X40" s="4" t="s">
        <v>655</v>
      </c>
      <c r="Y40" s="4" t="s">
        <v>737</v>
      </c>
      <c r="Z40" s="4" t="s">
        <v>29</v>
      </c>
      <c r="AA40" s="4" t="s">
        <v>100</v>
      </c>
    </row>
    <row r="41" spans="1:27" s="13" customFormat="1" ht="240" x14ac:dyDescent="0.25">
      <c r="A41" s="26" t="s">
        <v>91</v>
      </c>
      <c r="B41" s="4" t="s">
        <v>92</v>
      </c>
      <c r="C41" s="4" t="s">
        <v>151</v>
      </c>
      <c r="D41" s="4" t="s">
        <v>152</v>
      </c>
      <c r="E41" s="9" t="s">
        <v>153</v>
      </c>
      <c r="F41" s="4" t="s">
        <v>31</v>
      </c>
      <c r="G41" s="4">
        <v>1</v>
      </c>
      <c r="H41" s="4" t="s">
        <v>112</v>
      </c>
      <c r="I41" s="9" t="s">
        <v>137</v>
      </c>
      <c r="J41" s="6" t="s">
        <v>138</v>
      </c>
      <c r="K41" s="6" t="s">
        <v>139</v>
      </c>
      <c r="L41" s="6" t="s">
        <v>140</v>
      </c>
      <c r="M41" s="6" t="s">
        <v>141</v>
      </c>
      <c r="N41" s="9">
        <v>2</v>
      </c>
      <c r="O41" s="4">
        <v>2</v>
      </c>
      <c r="P41" s="20">
        <f t="shared" si="3"/>
        <v>4</v>
      </c>
      <c r="Q41" s="4" t="str">
        <f t="shared" si="0"/>
        <v>BAJO</v>
      </c>
      <c r="R41" s="4">
        <v>10</v>
      </c>
      <c r="S41" s="20">
        <f t="shared" si="4"/>
        <v>40</v>
      </c>
      <c r="T41" s="4" t="str">
        <f t="shared" si="1"/>
        <v>III</v>
      </c>
      <c r="U41" s="4" t="str">
        <f t="shared" si="2"/>
        <v>MEJORABLE</v>
      </c>
      <c r="V41" s="6" t="s">
        <v>29</v>
      </c>
      <c r="W41" s="4" t="s">
        <v>29</v>
      </c>
      <c r="X41" s="4" t="s">
        <v>139</v>
      </c>
      <c r="Y41" s="4" t="s">
        <v>142</v>
      </c>
      <c r="Z41" s="4" t="s">
        <v>29</v>
      </c>
      <c r="AA41" s="4" t="s">
        <v>118</v>
      </c>
    </row>
    <row r="42" spans="1:27" s="13" customFormat="1" ht="240" x14ac:dyDescent="0.25">
      <c r="A42" s="26" t="s">
        <v>91</v>
      </c>
      <c r="B42" s="4" t="s">
        <v>92</v>
      </c>
      <c r="C42" s="4" t="s">
        <v>151</v>
      </c>
      <c r="D42" s="4" t="s">
        <v>152</v>
      </c>
      <c r="E42" s="9" t="s">
        <v>153</v>
      </c>
      <c r="F42" s="4" t="s">
        <v>31</v>
      </c>
      <c r="G42" s="4">
        <v>1</v>
      </c>
      <c r="H42" s="4" t="s">
        <v>112</v>
      </c>
      <c r="I42" s="4" t="s">
        <v>124</v>
      </c>
      <c r="J42" s="6" t="s">
        <v>125</v>
      </c>
      <c r="K42" s="6" t="s">
        <v>659</v>
      </c>
      <c r="L42" s="6" t="s">
        <v>127</v>
      </c>
      <c r="M42" s="6" t="s">
        <v>28</v>
      </c>
      <c r="N42" s="4">
        <v>2</v>
      </c>
      <c r="O42" s="9">
        <v>1</v>
      </c>
      <c r="P42" s="20">
        <f t="shared" si="3"/>
        <v>2</v>
      </c>
      <c r="Q42" s="4" t="str">
        <f t="shared" si="0"/>
        <v>BAJO</v>
      </c>
      <c r="R42" s="4">
        <v>10</v>
      </c>
      <c r="S42" s="20">
        <f t="shared" si="4"/>
        <v>20</v>
      </c>
      <c r="T42" s="4" t="str">
        <f t="shared" si="1"/>
        <v>IV</v>
      </c>
      <c r="U42" s="4" t="str">
        <f t="shared" si="2"/>
        <v>ACEPTABLE</v>
      </c>
      <c r="V42" s="6" t="s">
        <v>29</v>
      </c>
      <c r="W42" s="4" t="s">
        <v>29</v>
      </c>
      <c r="X42" s="4" t="s">
        <v>29</v>
      </c>
      <c r="Y42" s="4" t="s">
        <v>795</v>
      </c>
      <c r="Z42" s="4" t="s">
        <v>29</v>
      </c>
      <c r="AA42" s="4" t="s">
        <v>128</v>
      </c>
    </row>
    <row r="43" spans="1:27" s="13" customFormat="1" ht="240" x14ac:dyDescent="0.25">
      <c r="A43" s="26" t="s">
        <v>91</v>
      </c>
      <c r="B43" s="4" t="s">
        <v>92</v>
      </c>
      <c r="C43" s="4" t="s">
        <v>151</v>
      </c>
      <c r="D43" s="4" t="s">
        <v>152</v>
      </c>
      <c r="E43" s="9" t="s">
        <v>153</v>
      </c>
      <c r="F43" s="4" t="s">
        <v>31</v>
      </c>
      <c r="G43" s="4">
        <v>1</v>
      </c>
      <c r="H43" s="4" t="s">
        <v>112</v>
      </c>
      <c r="I43" s="9" t="s">
        <v>830</v>
      </c>
      <c r="J43" s="6" t="s">
        <v>114</v>
      </c>
      <c r="K43" s="9" t="s">
        <v>120</v>
      </c>
      <c r="L43" s="9" t="s">
        <v>121</v>
      </c>
      <c r="M43" s="9" t="s">
        <v>28</v>
      </c>
      <c r="N43" s="4">
        <v>6</v>
      </c>
      <c r="O43" s="9">
        <v>1</v>
      </c>
      <c r="P43" s="20">
        <f t="shared" si="3"/>
        <v>6</v>
      </c>
      <c r="Q43" s="4" t="str">
        <f t="shared" si="0"/>
        <v>MEDIO</v>
      </c>
      <c r="R43" s="4">
        <v>25</v>
      </c>
      <c r="S43" s="20">
        <f t="shared" si="4"/>
        <v>150</v>
      </c>
      <c r="T43" s="4" t="str">
        <f t="shared" si="1"/>
        <v>II</v>
      </c>
      <c r="U43" s="4" t="str">
        <f t="shared" si="2"/>
        <v>NO ACEPTABLE O ACEPTABLE CON CONTROL ESPECIFICO</v>
      </c>
      <c r="V43" s="6" t="s">
        <v>29</v>
      </c>
      <c r="W43" s="4" t="s">
        <v>29</v>
      </c>
      <c r="X43" s="4" t="s">
        <v>29</v>
      </c>
      <c r="Y43" s="4" t="s">
        <v>122</v>
      </c>
      <c r="Z43" s="4" t="s">
        <v>123</v>
      </c>
      <c r="AA43" s="4" t="s">
        <v>29</v>
      </c>
    </row>
    <row r="44" spans="1:27" s="13" customFormat="1" ht="240" x14ac:dyDescent="0.25">
      <c r="A44" s="26" t="s">
        <v>91</v>
      </c>
      <c r="B44" s="4" t="s">
        <v>92</v>
      </c>
      <c r="C44" s="4" t="s">
        <v>151</v>
      </c>
      <c r="D44" s="4" t="s">
        <v>152</v>
      </c>
      <c r="E44" s="9" t="s">
        <v>153</v>
      </c>
      <c r="F44" s="4" t="s">
        <v>31</v>
      </c>
      <c r="G44" s="4">
        <v>1</v>
      </c>
      <c r="H44" s="9" t="s">
        <v>53</v>
      </c>
      <c r="I44" s="9" t="s">
        <v>95</v>
      </c>
      <c r="J44" s="6" t="s">
        <v>96</v>
      </c>
      <c r="K44" s="4" t="s">
        <v>28</v>
      </c>
      <c r="L44" s="4" t="s">
        <v>28</v>
      </c>
      <c r="M44" s="4" t="s">
        <v>644</v>
      </c>
      <c r="N44" s="4">
        <v>2</v>
      </c>
      <c r="O44" s="4">
        <v>4</v>
      </c>
      <c r="P44" s="20">
        <f t="shared" si="3"/>
        <v>8</v>
      </c>
      <c r="Q44" s="4" t="str">
        <f t="shared" si="0"/>
        <v>MEDIO</v>
      </c>
      <c r="R44" s="4">
        <v>25</v>
      </c>
      <c r="S44" s="20">
        <f t="shared" si="4"/>
        <v>200</v>
      </c>
      <c r="T44" s="4" t="str">
        <f t="shared" si="1"/>
        <v>II</v>
      </c>
      <c r="U44" s="4" t="str">
        <f t="shared" si="2"/>
        <v>NO ACEPTABLE O ACEPTABLE CON CONTROL ESPECIFICO</v>
      </c>
      <c r="V44" s="6" t="s">
        <v>29</v>
      </c>
      <c r="W44" s="4" t="s">
        <v>29</v>
      </c>
      <c r="X44" s="4" t="s">
        <v>29</v>
      </c>
      <c r="Y44" s="4" t="s">
        <v>645</v>
      </c>
      <c r="Z44" s="4" t="s">
        <v>97</v>
      </c>
      <c r="AA44" s="4" t="s">
        <v>731</v>
      </c>
    </row>
    <row r="45" spans="1:27" s="13" customFormat="1" ht="240" x14ac:dyDescent="0.25">
      <c r="A45" s="26" t="s">
        <v>91</v>
      </c>
      <c r="B45" s="4" t="s">
        <v>92</v>
      </c>
      <c r="C45" s="4" t="s">
        <v>154</v>
      </c>
      <c r="D45" s="4" t="s">
        <v>155</v>
      </c>
      <c r="E45" s="9" t="s">
        <v>156</v>
      </c>
      <c r="F45" s="4" t="s">
        <v>31</v>
      </c>
      <c r="G45" s="4">
        <v>1</v>
      </c>
      <c r="H45" s="9" t="s">
        <v>26</v>
      </c>
      <c r="I45" s="11" t="s">
        <v>157</v>
      </c>
      <c r="J45" s="6" t="s">
        <v>102</v>
      </c>
      <c r="K45" s="4" t="s">
        <v>28</v>
      </c>
      <c r="L45" s="4" t="s">
        <v>103</v>
      </c>
      <c r="M45" s="4" t="s">
        <v>104</v>
      </c>
      <c r="N45" s="9">
        <v>6</v>
      </c>
      <c r="O45" s="9">
        <v>2</v>
      </c>
      <c r="P45" s="20">
        <f t="shared" si="3"/>
        <v>12</v>
      </c>
      <c r="Q45" s="4" t="str">
        <f t="shared" si="0"/>
        <v>ALTO</v>
      </c>
      <c r="R45" s="4">
        <v>10</v>
      </c>
      <c r="S45" s="20">
        <f t="shared" si="4"/>
        <v>120</v>
      </c>
      <c r="T45" s="4" t="str">
        <f t="shared" si="1"/>
        <v>III</v>
      </c>
      <c r="U45" s="4" t="str">
        <f t="shared" si="2"/>
        <v>MEJORABLE</v>
      </c>
      <c r="V45" s="6" t="s">
        <v>29</v>
      </c>
      <c r="W45" s="6" t="s">
        <v>29</v>
      </c>
      <c r="X45" s="4" t="s">
        <v>105</v>
      </c>
      <c r="Y45" s="4" t="s">
        <v>106</v>
      </c>
      <c r="Z45" s="6" t="s">
        <v>29</v>
      </c>
      <c r="AA45" s="4" t="s">
        <v>107</v>
      </c>
    </row>
    <row r="46" spans="1:27" s="13" customFormat="1" ht="210" x14ac:dyDescent="0.25">
      <c r="A46" s="26" t="s">
        <v>91</v>
      </c>
      <c r="B46" s="4" t="s">
        <v>92</v>
      </c>
      <c r="C46" s="4" t="s">
        <v>154</v>
      </c>
      <c r="D46" s="4" t="s">
        <v>155</v>
      </c>
      <c r="E46" s="9" t="s">
        <v>156</v>
      </c>
      <c r="F46" s="4" t="s">
        <v>31</v>
      </c>
      <c r="G46" s="4">
        <v>1</v>
      </c>
      <c r="H46" s="4" t="s">
        <v>27</v>
      </c>
      <c r="I46" s="6" t="s">
        <v>109</v>
      </c>
      <c r="J46" s="6" t="s">
        <v>110</v>
      </c>
      <c r="K46" s="6" t="s">
        <v>646</v>
      </c>
      <c r="L46" s="6" t="s">
        <v>111</v>
      </c>
      <c r="M46" s="6" t="s">
        <v>738</v>
      </c>
      <c r="N46" s="6">
        <v>2</v>
      </c>
      <c r="O46" s="6">
        <v>4</v>
      </c>
      <c r="P46" s="20">
        <f t="shared" si="3"/>
        <v>8</v>
      </c>
      <c r="Q46" s="4" t="str">
        <f t="shared" si="0"/>
        <v>MEDIO</v>
      </c>
      <c r="R46" s="6">
        <v>10</v>
      </c>
      <c r="S46" s="20">
        <f t="shared" si="4"/>
        <v>80</v>
      </c>
      <c r="T46" s="4" t="str">
        <f t="shared" si="1"/>
        <v>III</v>
      </c>
      <c r="U46" s="4" t="str">
        <f t="shared" si="2"/>
        <v>MEJORABLE</v>
      </c>
      <c r="V46" s="6" t="s">
        <v>29</v>
      </c>
      <c r="W46" s="4" t="s">
        <v>29</v>
      </c>
      <c r="X46" s="6" t="s">
        <v>29</v>
      </c>
      <c r="Y46" s="6" t="s">
        <v>739</v>
      </c>
      <c r="Z46" s="4" t="s">
        <v>29</v>
      </c>
      <c r="AA46" s="4" t="s">
        <v>647</v>
      </c>
    </row>
    <row r="47" spans="1:27" s="13" customFormat="1" ht="210" x14ac:dyDescent="0.25">
      <c r="A47" s="26" t="s">
        <v>91</v>
      </c>
      <c r="B47" s="4" t="s">
        <v>92</v>
      </c>
      <c r="C47" s="4" t="s">
        <v>154</v>
      </c>
      <c r="D47" s="4" t="s">
        <v>155</v>
      </c>
      <c r="E47" s="9" t="s">
        <v>156</v>
      </c>
      <c r="F47" s="4" t="s">
        <v>31</v>
      </c>
      <c r="G47" s="4">
        <v>1</v>
      </c>
      <c r="H47" s="4" t="s">
        <v>27</v>
      </c>
      <c r="I47" s="9" t="s">
        <v>135</v>
      </c>
      <c r="J47" s="6" t="s">
        <v>136</v>
      </c>
      <c r="K47" s="6" t="s">
        <v>28</v>
      </c>
      <c r="L47" s="6" t="s">
        <v>111</v>
      </c>
      <c r="M47" s="6" t="s">
        <v>738</v>
      </c>
      <c r="N47" s="4">
        <v>6</v>
      </c>
      <c r="O47" s="4">
        <v>4</v>
      </c>
      <c r="P47" s="20">
        <f t="shared" si="3"/>
        <v>24</v>
      </c>
      <c r="Q47" s="4" t="str">
        <f t="shared" si="0"/>
        <v>MUY ALTO</v>
      </c>
      <c r="R47" s="6">
        <v>10</v>
      </c>
      <c r="S47" s="20">
        <f t="shared" si="4"/>
        <v>240</v>
      </c>
      <c r="T47" s="4" t="str">
        <f t="shared" si="1"/>
        <v>II</v>
      </c>
      <c r="U47" s="4" t="str">
        <f t="shared" si="2"/>
        <v>NO ACEPTABLE O ACEPTABLE CON CONTROL ESPECIFICO</v>
      </c>
      <c r="V47" s="6" t="s">
        <v>29</v>
      </c>
      <c r="W47" s="4" t="s">
        <v>29</v>
      </c>
      <c r="X47" s="6" t="s">
        <v>29</v>
      </c>
      <c r="Y47" s="6" t="s">
        <v>740</v>
      </c>
      <c r="Z47" s="4" t="s">
        <v>29</v>
      </c>
      <c r="AA47" s="4" t="s">
        <v>649</v>
      </c>
    </row>
    <row r="48" spans="1:27" s="13" customFormat="1" ht="210" x14ac:dyDescent="0.25">
      <c r="A48" s="26" t="s">
        <v>91</v>
      </c>
      <c r="B48" s="4" t="s">
        <v>92</v>
      </c>
      <c r="C48" s="4" t="s">
        <v>154</v>
      </c>
      <c r="D48" s="4" t="s">
        <v>155</v>
      </c>
      <c r="E48" s="9" t="s">
        <v>156</v>
      </c>
      <c r="F48" s="4" t="s">
        <v>31</v>
      </c>
      <c r="G48" s="4">
        <v>1</v>
      </c>
      <c r="H48" s="9" t="s">
        <v>25</v>
      </c>
      <c r="I48" s="4" t="s">
        <v>98</v>
      </c>
      <c r="J48" s="6" t="s">
        <v>99</v>
      </c>
      <c r="K48" s="4" t="s">
        <v>671</v>
      </c>
      <c r="L48" s="4" t="s">
        <v>654</v>
      </c>
      <c r="M48" s="4" t="s">
        <v>736</v>
      </c>
      <c r="N48" s="9">
        <v>2</v>
      </c>
      <c r="O48" s="4">
        <v>4</v>
      </c>
      <c r="P48" s="20">
        <f t="shared" si="3"/>
        <v>8</v>
      </c>
      <c r="Q48" s="4" t="str">
        <f t="shared" si="0"/>
        <v>MEDIO</v>
      </c>
      <c r="R48" s="4">
        <v>10</v>
      </c>
      <c r="S48" s="20">
        <f t="shared" si="4"/>
        <v>80</v>
      </c>
      <c r="T48" s="4" t="str">
        <f t="shared" si="1"/>
        <v>III</v>
      </c>
      <c r="U48" s="4" t="str">
        <f t="shared" si="2"/>
        <v>MEJORABLE</v>
      </c>
      <c r="V48" s="6" t="s">
        <v>29</v>
      </c>
      <c r="W48" s="4" t="s">
        <v>29</v>
      </c>
      <c r="X48" s="4" t="s">
        <v>655</v>
      </c>
      <c r="Y48" s="4" t="s">
        <v>737</v>
      </c>
      <c r="Z48" s="4" t="s">
        <v>29</v>
      </c>
      <c r="AA48" s="4" t="s">
        <v>100</v>
      </c>
    </row>
    <row r="49" spans="1:27" s="13" customFormat="1" ht="210" x14ac:dyDescent="0.25">
      <c r="A49" s="26" t="s">
        <v>91</v>
      </c>
      <c r="B49" s="4" t="s">
        <v>92</v>
      </c>
      <c r="C49" s="4" t="s">
        <v>154</v>
      </c>
      <c r="D49" s="4" t="s">
        <v>155</v>
      </c>
      <c r="E49" s="9" t="s">
        <v>156</v>
      </c>
      <c r="F49" s="4" t="s">
        <v>31</v>
      </c>
      <c r="G49" s="4">
        <v>1</v>
      </c>
      <c r="H49" s="4" t="s">
        <v>112</v>
      </c>
      <c r="I49" s="9" t="s">
        <v>137</v>
      </c>
      <c r="J49" s="6" t="s">
        <v>138</v>
      </c>
      <c r="K49" s="6" t="s">
        <v>139</v>
      </c>
      <c r="L49" s="6" t="s">
        <v>140</v>
      </c>
      <c r="M49" s="6" t="s">
        <v>141</v>
      </c>
      <c r="N49" s="9">
        <v>2</v>
      </c>
      <c r="O49" s="4">
        <v>2</v>
      </c>
      <c r="P49" s="20">
        <f t="shared" si="3"/>
        <v>4</v>
      </c>
      <c r="Q49" s="4" t="str">
        <f t="shared" si="0"/>
        <v>BAJO</v>
      </c>
      <c r="R49" s="4">
        <v>10</v>
      </c>
      <c r="S49" s="20">
        <f t="shared" si="4"/>
        <v>40</v>
      </c>
      <c r="T49" s="4" t="str">
        <f t="shared" si="1"/>
        <v>III</v>
      </c>
      <c r="U49" s="4" t="str">
        <f t="shared" si="2"/>
        <v>MEJORABLE</v>
      </c>
      <c r="V49" s="6" t="s">
        <v>29</v>
      </c>
      <c r="W49" s="4" t="s">
        <v>29</v>
      </c>
      <c r="X49" s="4" t="s">
        <v>139</v>
      </c>
      <c r="Y49" s="4" t="s">
        <v>142</v>
      </c>
      <c r="Z49" s="4" t="s">
        <v>29</v>
      </c>
      <c r="AA49" s="4" t="s">
        <v>118</v>
      </c>
    </row>
    <row r="50" spans="1:27" s="13" customFormat="1" ht="210" x14ac:dyDescent="0.25">
      <c r="A50" s="26" t="s">
        <v>91</v>
      </c>
      <c r="B50" s="4" t="s">
        <v>92</v>
      </c>
      <c r="C50" s="4" t="s">
        <v>154</v>
      </c>
      <c r="D50" s="4" t="s">
        <v>155</v>
      </c>
      <c r="E50" s="9" t="s">
        <v>156</v>
      </c>
      <c r="F50" s="4" t="s">
        <v>31</v>
      </c>
      <c r="G50" s="4">
        <v>1</v>
      </c>
      <c r="H50" s="4" t="s">
        <v>112</v>
      </c>
      <c r="I50" s="4" t="s">
        <v>124</v>
      </c>
      <c r="J50" s="6" t="s">
        <v>125</v>
      </c>
      <c r="K50" s="6" t="s">
        <v>659</v>
      </c>
      <c r="L50" s="6" t="s">
        <v>127</v>
      </c>
      <c r="M50" s="6" t="s">
        <v>28</v>
      </c>
      <c r="N50" s="4">
        <v>2</v>
      </c>
      <c r="O50" s="9">
        <v>1</v>
      </c>
      <c r="P50" s="20">
        <f t="shared" si="3"/>
        <v>2</v>
      </c>
      <c r="Q50" s="4" t="str">
        <f t="shared" si="0"/>
        <v>BAJO</v>
      </c>
      <c r="R50" s="4">
        <v>10</v>
      </c>
      <c r="S50" s="20">
        <f t="shared" si="4"/>
        <v>20</v>
      </c>
      <c r="T50" s="4" t="str">
        <f t="shared" si="1"/>
        <v>IV</v>
      </c>
      <c r="U50" s="4" t="str">
        <f t="shared" si="2"/>
        <v>ACEPTABLE</v>
      </c>
      <c r="V50" s="6" t="s">
        <v>29</v>
      </c>
      <c r="W50" s="4" t="s">
        <v>29</v>
      </c>
      <c r="X50" s="4" t="s">
        <v>29</v>
      </c>
      <c r="Y50" s="4" t="s">
        <v>795</v>
      </c>
      <c r="Z50" s="4" t="s">
        <v>29</v>
      </c>
      <c r="AA50" s="4" t="s">
        <v>128</v>
      </c>
    </row>
    <row r="51" spans="1:27" s="13" customFormat="1" ht="210" x14ac:dyDescent="0.25">
      <c r="A51" s="26" t="s">
        <v>91</v>
      </c>
      <c r="B51" s="4" t="s">
        <v>92</v>
      </c>
      <c r="C51" s="4" t="s">
        <v>154</v>
      </c>
      <c r="D51" s="4" t="s">
        <v>155</v>
      </c>
      <c r="E51" s="9" t="s">
        <v>156</v>
      </c>
      <c r="F51" s="4" t="s">
        <v>31</v>
      </c>
      <c r="G51" s="4">
        <v>1</v>
      </c>
      <c r="H51" s="4" t="s">
        <v>112</v>
      </c>
      <c r="I51" s="9" t="s">
        <v>158</v>
      </c>
      <c r="J51" s="6" t="s">
        <v>114</v>
      </c>
      <c r="K51" s="9" t="s">
        <v>120</v>
      </c>
      <c r="L51" s="9" t="s">
        <v>121</v>
      </c>
      <c r="M51" s="9" t="s">
        <v>28</v>
      </c>
      <c r="N51" s="4">
        <v>6</v>
      </c>
      <c r="O51" s="9">
        <v>1</v>
      </c>
      <c r="P51" s="20">
        <f t="shared" si="3"/>
        <v>6</v>
      </c>
      <c r="Q51" s="4" t="str">
        <f t="shared" si="0"/>
        <v>MEDIO</v>
      </c>
      <c r="R51" s="4">
        <v>25</v>
      </c>
      <c r="S51" s="20">
        <f t="shared" si="4"/>
        <v>150</v>
      </c>
      <c r="T51" s="4" t="str">
        <f t="shared" si="1"/>
        <v>II</v>
      </c>
      <c r="U51" s="4" t="str">
        <f t="shared" si="2"/>
        <v>NO ACEPTABLE O ACEPTABLE CON CONTROL ESPECIFICO</v>
      </c>
      <c r="V51" s="6" t="s">
        <v>29</v>
      </c>
      <c r="W51" s="4" t="s">
        <v>29</v>
      </c>
      <c r="X51" s="4" t="s">
        <v>29</v>
      </c>
      <c r="Y51" s="4" t="s">
        <v>122</v>
      </c>
      <c r="Z51" s="4" t="s">
        <v>123</v>
      </c>
      <c r="AA51" s="4" t="s">
        <v>29</v>
      </c>
    </row>
    <row r="52" spans="1:27" s="13" customFormat="1" ht="210" x14ac:dyDescent="0.25">
      <c r="A52" s="26" t="s">
        <v>91</v>
      </c>
      <c r="B52" s="4" t="s">
        <v>92</v>
      </c>
      <c r="C52" s="4" t="s">
        <v>154</v>
      </c>
      <c r="D52" s="4" t="s">
        <v>155</v>
      </c>
      <c r="E52" s="9" t="s">
        <v>156</v>
      </c>
      <c r="F52" s="4" t="s">
        <v>31</v>
      </c>
      <c r="G52" s="4">
        <v>1</v>
      </c>
      <c r="H52" s="9" t="s">
        <v>53</v>
      </c>
      <c r="I52" s="9" t="s">
        <v>95</v>
      </c>
      <c r="J52" s="6" t="s">
        <v>96</v>
      </c>
      <c r="K52" s="4" t="s">
        <v>28</v>
      </c>
      <c r="L52" s="4" t="s">
        <v>28</v>
      </c>
      <c r="M52" s="4" t="s">
        <v>644</v>
      </c>
      <c r="N52" s="4">
        <v>2</v>
      </c>
      <c r="O52" s="4">
        <v>4</v>
      </c>
      <c r="P52" s="20">
        <f t="shared" si="3"/>
        <v>8</v>
      </c>
      <c r="Q52" s="4" t="str">
        <f t="shared" si="0"/>
        <v>MEDIO</v>
      </c>
      <c r="R52" s="4">
        <v>25</v>
      </c>
      <c r="S52" s="20">
        <f t="shared" si="4"/>
        <v>200</v>
      </c>
      <c r="T52" s="4" t="str">
        <f t="shared" si="1"/>
        <v>II</v>
      </c>
      <c r="U52" s="4" t="str">
        <f t="shared" si="2"/>
        <v>NO ACEPTABLE O ACEPTABLE CON CONTROL ESPECIFICO</v>
      </c>
      <c r="V52" s="6" t="s">
        <v>29</v>
      </c>
      <c r="W52" s="4" t="s">
        <v>29</v>
      </c>
      <c r="X52" s="4" t="s">
        <v>29</v>
      </c>
      <c r="Y52" s="4" t="s">
        <v>645</v>
      </c>
      <c r="Z52" s="4" t="s">
        <v>97</v>
      </c>
      <c r="AA52" s="4" t="s">
        <v>731</v>
      </c>
    </row>
    <row r="53" spans="1:27" s="13" customFormat="1" ht="210" x14ac:dyDescent="0.25">
      <c r="A53" s="26" t="s">
        <v>91</v>
      </c>
      <c r="B53" s="4" t="s">
        <v>92</v>
      </c>
      <c r="C53" s="4" t="s">
        <v>154</v>
      </c>
      <c r="D53" s="4" t="s">
        <v>155</v>
      </c>
      <c r="E53" s="9" t="s">
        <v>156</v>
      </c>
      <c r="F53" s="4" t="s">
        <v>31</v>
      </c>
      <c r="G53" s="4">
        <v>1</v>
      </c>
      <c r="H53" s="9" t="s">
        <v>53</v>
      </c>
      <c r="I53" s="9" t="s">
        <v>95</v>
      </c>
      <c r="J53" s="6" t="s">
        <v>96</v>
      </c>
      <c r="K53" s="4" t="s">
        <v>28</v>
      </c>
      <c r="L53" s="4" t="s">
        <v>28</v>
      </c>
      <c r="M53" s="4" t="s">
        <v>644</v>
      </c>
      <c r="N53" s="4">
        <v>2</v>
      </c>
      <c r="O53" s="4">
        <v>4</v>
      </c>
      <c r="P53" s="20">
        <f t="shared" si="3"/>
        <v>8</v>
      </c>
      <c r="Q53" s="4" t="str">
        <f t="shared" si="0"/>
        <v>MEDIO</v>
      </c>
      <c r="R53" s="4">
        <v>25</v>
      </c>
      <c r="S53" s="20">
        <f t="shared" si="4"/>
        <v>200</v>
      </c>
      <c r="T53" s="4" t="str">
        <f t="shared" si="1"/>
        <v>II</v>
      </c>
      <c r="U53" s="4" t="str">
        <f t="shared" si="2"/>
        <v>NO ACEPTABLE O ACEPTABLE CON CONTROL ESPECIFICO</v>
      </c>
      <c r="V53" s="6" t="s">
        <v>29</v>
      </c>
      <c r="W53" s="4" t="s">
        <v>29</v>
      </c>
      <c r="X53" s="4" t="s">
        <v>29</v>
      </c>
      <c r="Y53" s="4" t="s">
        <v>645</v>
      </c>
      <c r="Z53" s="4" t="s">
        <v>97</v>
      </c>
      <c r="AA53" s="4" t="s">
        <v>731</v>
      </c>
    </row>
    <row r="54" spans="1:27" s="13" customFormat="1" ht="240" x14ac:dyDescent="0.25">
      <c r="A54" s="26" t="s">
        <v>91</v>
      </c>
      <c r="B54" s="4" t="s">
        <v>92</v>
      </c>
      <c r="C54" s="4" t="s">
        <v>154</v>
      </c>
      <c r="D54" s="4" t="s">
        <v>159</v>
      </c>
      <c r="E54" s="9" t="s">
        <v>160</v>
      </c>
      <c r="F54" s="4" t="s">
        <v>31</v>
      </c>
      <c r="G54" s="4">
        <v>1</v>
      </c>
      <c r="H54" s="9" t="s">
        <v>26</v>
      </c>
      <c r="I54" s="11" t="s">
        <v>157</v>
      </c>
      <c r="J54" s="6" t="s">
        <v>102</v>
      </c>
      <c r="K54" s="4" t="s">
        <v>28</v>
      </c>
      <c r="L54" s="4" t="s">
        <v>103</v>
      </c>
      <c r="M54" s="4" t="s">
        <v>104</v>
      </c>
      <c r="N54" s="9">
        <v>6</v>
      </c>
      <c r="O54" s="9">
        <v>2</v>
      </c>
      <c r="P54" s="20">
        <f t="shared" si="3"/>
        <v>12</v>
      </c>
      <c r="Q54" s="4" t="str">
        <f t="shared" si="0"/>
        <v>ALTO</v>
      </c>
      <c r="R54" s="4">
        <v>10</v>
      </c>
      <c r="S54" s="20">
        <f t="shared" si="4"/>
        <v>120</v>
      </c>
      <c r="T54" s="4" t="str">
        <f t="shared" si="1"/>
        <v>III</v>
      </c>
      <c r="U54" s="4" t="str">
        <f t="shared" si="2"/>
        <v>MEJORABLE</v>
      </c>
      <c r="V54" s="6" t="s">
        <v>29</v>
      </c>
      <c r="W54" s="6" t="s">
        <v>29</v>
      </c>
      <c r="X54" s="4" t="s">
        <v>105</v>
      </c>
      <c r="Y54" s="4" t="s">
        <v>106</v>
      </c>
      <c r="Z54" s="6" t="s">
        <v>29</v>
      </c>
      <c r="AA54" s="4" t="s">
        <v>107</v>
      </c>
    </row>
    <row r="55" spans="1:27" s="13" customFormat="1" ht="210" x14ac:dyDescent="0.25">
      <c r="A55" s="26" t="s">
        <v>91</v>
      </c>
      <c r="B55" s="4" t="s">
        <v>92</v>
      </c>
      <c r="C55" s="4" t="s">
        <v>154</v>
      </c>
      <c r="D55" s="4" t="s">
        <v>159</v>
      </c>
      <c r="E55" s="9" t="s">
        <v>160</v>
      </c>
      <c r="F55" s="4" t="s">
        <v>31</v>
      </c>
      <c r="G55" s="4">
        <v>1</v>
      </c>
      <c r="H55" s="4" t="s">
        <v>27</v>
      </c>
      <c r="I55" s="6" t="s">
        <v>109</v>
      </c>
      <c r="J55" s="6" t="s">
        <v>110</v>
      </c>
      <c r="K55" s="6" t="s">
        <v>646</v>
      </c>
      <c r="L55" s="6" t="s">
        <v>111</v>
      </c>
      <c r="M55" s="6" t="s">
        <v>738</v>
      </c>
      <c r="N55" s="6">
        <v>2</v>
      </c>
      <c r="O55" s="6">
        <v>4</v>
      </c>
      <c r="P55" s="20">
        <f t="shared" si="3"/>
        <v>8</v>
      </c>
      <c r="Q55" s="4" t="str">
        <f t="shared" si="0"/>
        <v>MEDIO</v>
      </c>
      <c r="R55" s="6">
        <v>10</v>
      </c>
      <c r="S55" s="20">
        <f t="shared" si="4"/>
        <v>80</v>
      </c>
      <c r="T55" s="4" t="str">
        <f t="shared" si="1"/>
        <v>III</v>
      </c>
      <c r="U55" s="4" t="str">
        <f t="shared" si="2"/>
        <v>MEJORABLE</v>
      </c>
      <c r="V55" s="6" t="s">
        <v>29</v>
      </c>
      <c r="W55" s="4" t="s">
        <v>29</v>
      </c>
      <c r="X55" s="6" t="s">
        <v>29</v>
      </c>
      <c r="Y55" s="6" t="s">
        <v>739</v>
      </c>
      <c r="Z55" s="4" t="s">
        <v>29</v>
      </c>
      <c r="AA55" s="4" t="s">
        <v>647</v>
      </c>
    </row>
    <row r="56" spans="1:27" s="13" customFormat="1" ht="210" x14ac:dyDescent="0.25">
      <c r="A56" s="26" t="s">
        <v>91</v>
      </c>
      <c r="B56" s="4" t="s">
        <v>92</v>
      </c>
      <c r="C56" s="4" t="s">
        <v>154</v>
      </c>
      <c r="D56" s="4" t="s">
        <v>159</v>
      </c>
      <c r="E56" s="9" t="s">
        <v>160</v>
      </c>
      <c r="F56" s="4" t="s">
        <v>31</v>
      </c>
      <c r="G56" s="4">
        <v>1</v>
      </c>
      <c r="H56" s="4" t="s">
        <v>27</v>
      </c>
      <c r="I56" s="9" t="s">
        <v>135</v>
      </c>
      <c r="J56" s="6" t="s">
        <v>136</v>
      </c>
      <c r="K56" s="6" t="s">
        <v>28</v>
      </c>
      <c r="L56" s="6" t="s">
        <v>111</v>
      </c>
      <c r="M56" s="6" t="s">
        <v>738</v>
      </c>
      <c r="N56" s="4">
        <v>6</v>
      </c>
      <c r="O56" s="4">
        <v>4</v>
      </c>
      <c r="P56" s="20">
        <f t="shared" si="3"/>
        <v>24</v>
      </c>
      <c r="Q56" s="4" t="str">
        <f t="shared" si="0"/>
        <v>MUY ALTO</v>
      </c>
      <c r="R56" s="6">
        <v>10</v>
      </c>
      <c r="S56" s="20">
        <f t="shared" si="4"/>
        <v>240</v>
      </c>
      <c r="T56" s="4" t="str">
        <f t="shared" si="1"/>
        <v>II</v>
      </c>
      <c r="U56" s="4" t="str">
        <f t="shared" si="2"/>
        <v>NO ACEPTABLE O ACEPTABLE CON CONTROL ESPECIFICO</v>
      </c>
      <c r="V56" s="6" t="s">
        <v>29</v>
      </c>
      <c r="W56" s="4" t="s">
        <v>29</v>
      </c>
      <c r="X56" s="6" t="s">
        <v>29</v>
      </c>
      <c r="Y56" s="6" t="s">
        <v>740</v>
      </c>
      <c r="Z56" s="4" t="s">
        <v>29</v>
      </c>
      <c r="AA56" s="4" t="s">
        <v>649</v>
      </c>
    </row>
    <row r="57" spans="1:27" s="13" customFormat="1" ht="210" x14ac:dyDescent="0.25">
      <c r="A57" s="26" t="s">
        <v>91</v>
      </c>
      <c r="B57" s="4" t="s">
        <v>92</v>
      </c>
      <c r="C57" s="4" t="s">
        <v>154</v>
      </c>
      <c r="D57" s="4" t="s">
        <v>159</v>
      </c>
      <c r="E57" s="9" t="s">
        <v>160</v>
      </c>
      <c r="F57" s="4" t="s">
        <v>31</v>
      </c>
      <c r="G57" s="4">
        <v>1</v>
      </c>
      <c r="H57" s="9" t="s">
        <v>25</v>
      </c>
      <c r="I57" s="4" t="s">
        <v>98</v>
      </c>
      <c r="J57" s="6" t="s">
        <v>99</v>
      </c>
      <c r="K57" s="4" t="s">
        <v>671</v>
      </c>
      <c r="L57" s="4" t="s">
        <v>654</v>
      </c>
      <c r="M57" s="4" t="s">
        <v>736</v>
      </c>
      <c r="N57" s="9">
        <v>2</v>
      </c>
      <c r="O57" s="4">
        <v>4</v>
      </c>
      <c r="P57" s="20">
        <f t="shared" si="3"/>
        <v>8</v>
      </c>
      <c r="Q57" s="4" t="str">
        <f t="shared" si="0"/>
        <v>MEDIO</v>
      </c>
      <c r="R57" s="4">
        <v>10</v>
      </c>
      <c r="S57" s="20">
        <f t="shared" si="4"/>
        <v>80</v>
      </c>
      <c r="T57" s="4" t="str">
        <f t="shared" si="1"/>
        <v>III</v>
      </c>
      <c r="U57" s="4" t="str">
        <f t="shared" si="2"/>
        <v>MEJORABLE</v>
      </c>
      <c r="V57" s="6" t="s">
        <v>29</v>
      </c>
      <c r="W57" s="4" t="s">
        <v>29</v>
      </c>
      <c r="X57" s="4" t="s">
        <v>655</v>
      </c>
      <c r="Y57" s="4" t="s">
        <v>737</v>
      </c>
      <c r="Z57" s="4" t="s">
        <v>29</v>
      </c>
      <c r="AA57" s="4" t="s">
        <v>100</v>
      </c>
    </row>
    <row r="58" spans="1:27" s="13" customFormat="1" ht="210" x14ac:dyDescent="0.25">
      <c r="A58" s="26" t="s">
        <v>91</v>
      </c>
      <c r="B58" s="4" t="s">
        <v>92</v>
      </c>
      <c r="C58" s="4" t="s">
        <v>154</v>
      </c>
      <c r="D58" s="4" t="s">
        <v>159</v>
      </c>
      <c r="E58" s="9" t="s">
        <v>160</v>
      </c>
      <c r="F58" s="4" t="s">
        <v>31</v>
      </c>
      <c r="G58" s="4">
        <v>1</v>
      </c>
      <c r="H58" s="4" t="s">
        <v>112</v>
      </c>
      <c r="I58" s="9" t="s">
        <v>137</v>
      </c>
      <c r="J58" s="6" t="s">
        <v>138</v>
      </c>
      <c r="K58" s="6" t="s">
        <v>139</v>
      </c>
      <c r="L58" s="6" t="s">
        <v>140</v>
      </c>
      <c r="M58" s="6" t="s">
        <v>141</v>
      </c>
      <c r="N58" s="9">
        <v>2</v>
      </c>
      <c r="O58" s="4">
        <v>2</v>
      </c>
      <c r="P58" s="20">
        <f t="shared" si="3"/>
        <v>4</v>
      </c>
      <c r="Q58" s="4" t="str">
        <f t="shared" si="0"/>
        <v>BAJO</v>
      </c>
      <c r="R58" s="4">
        <v>10</v>
      </c>
      <c r="S58" s="20">
        <f t="shared" si="4"/>
        <v>40</v>
      </c>
      <c r="T58" s="4" t="str">
        <f t="shared" si="1"/>
        <v>III</v>
      </c>
      <c r="U58" s="4" t="str">
        <f t="shared" si="2"/>
        <v>MEJORABLE</v>
      </c>
      <c r="V58" s="6" t="s">
        <v>29</v>
      </c>
      <c r="W58" s="4" t="s">
        <v>29</v>
      </c>
      <c r="X58" s="4" t="s">
        <v>139</v>
      </c>
      <c r="Y58" s="4" t="s">
        <v>142</v>
      </c>
      <c r="Z58" s="4" t="s">
        <v>29</v>
      </c>
      <c r="AA58" s="4" t="s">
        <v>118</v>
      </c>
    </row>
    <row r="59" spans="1:27" s="13" customFormat="1" ht="210" x14ac:dyDescent="0.25">
      <c r="A59" s="26" t="s">
        <v>91</v>
      </c>
      <c r="B59" s="4" t="s">
        <v>92</v>
      </c>
      <c r="C59" s="4" t="s">
        <v>154</v>
      </c>
      <c r="D59" s="4" t="s">
        <v>159</v>
      </c>
      <c r="E59" s="9" t="s">
        <v>160</v>
      </c>
      <c r="F59" s="4" t="s">
        <v>31</v>
      </c>
      <c r="G59" s="4">
        <v>1</v>
      </c>
      <c r="H59" s="4" t="s">
        <v>112</v>
      </c>
      <c r="I59" s="4" t="s">
        <v>124</v>
      </c>
      <c r="J59" s="6" t="s">
        <v>125</v>
      </c>
      <c r="K59" s="6" t="s">
        <v>659</v>
      </c>
      <c r="L59" s="6" t="s">
        <v>127</v>
      </c>
      <c r="M59" s="6" t="s">
        <v>28</v>
      </c>
      <c r="N59" s="4">
        <v>2</v>
      </c>
      <c r="O59" s="9">
        <v>1</v>
      </c>
      <c r="P59" s="20">
        <f t="shared" si="3"/>
        <v>2</v>
      </c>
      <c r="Q59" s="4" t="str">
        <f t="shared" si="0"/>
        <v>BAJO</v>
      </c>
      <c r="R59" s="4">
        <v>10</v>
      </c>
      <c r="S59" s="20">
        <f t="shared" si="4"/>
        <v>20</v>
      </c>
      <c r="T59" s="4" t="str">
        <f t="shared" si="1"/>
        <v>IV</v>
      </c>
      <c r="U59" s="4" t="str">
        <f t="shared" si="2"/>
        <v>ACEPTABLE</v>
      </c>
      <c r="V59" s="6" t="s">
        <v>29</v>
      </c>
      <c r="W59" s="4" t="s">
        <v>29</v>
      </c>
      <c r="X59" s="4" t="s">
        <v>29</v>
      </c>
      <c r="Y59" s="4" t="s">
        <v>795</v>
      </c>
      <c r="Z59" s="4" t="s">
        <v>29</v>
      </c>
      <c r="AA59" s="4" t="s">
        <v>128</v>
      </c>
    </row>
    <row r="60" spans="1:27" s="13" customFormat="1" ht="210" x14ac:dyDescent="0.25">
      <c r="A60" s="26" t="s">
        <v>91</v>
      </c>
      <c r="B60" s="4" t="s">
        <v>92</v>
      </c>
      <c r="C60" s="4" t="s">
        <v>154</v>
      </c>
      <c r="D60" s="4" t="s">
        <v>159</v>
      </c>
      <c r="E60" s="9" t="s">
        <v>160</v>
      </c>
      <c r="F60" s="4" t="s">
        <v>31</v>
      </c>
      <c r="G60" s="4">
        <v>1</v>
      </c>
      <c r="H60" s="4" t="s">
        <v>112</v>
      </c>
      <c r="I60" s="9" t="s">
        <v>158</v>
      </c>
      <c r="J60" s="6" t="s">
        <v>114</v>
      </c>
      <c r="K60" s="9" t="s">
        <v>120</v>
      </c>
      <c r="L60" s="9" t="s">
        <v>121</v>
      </c>
      <c r="M60" s="9" t="s">
        <v>28</v>
      </c>
      <c r="N60" s="4">
        <v>6</v>
      </c>
      <c r="O60" s="9">
        <v>1</v>
      </c>
      <c r="P60" s="20">
        <f t="shared" si="3"/>
        <v>6</v>
      </c>
      <c r="Q60" s="4" t="str">
        <f t="shared" si="0"/>
        <v>MEDIO</v>
      </c>
      <c r="R60" s="4">
        <v>25</v>
      </c>
      <c r="S60" s="20">
        <f t="shared" si="4"/>
        <v>150</v>
      </c>
      <c r="T60" s="4" t="str">
        <f t="shared" si="1"/>
        <v>II</v>
      </c>
      <c r="U60" s="4" t="str">
        <f t="shared" si="2"/>
        <v>NO ACEPTABLE O ACEPTABLE CON CONTROL ESPECIFICO</v>
      </c>
      <c r="V60" s="6" t="s">
        <v>29</v>
      </c>
      <c r="W60" s="4" t="s">
        <v>29</v>
      </c>
      <c r="X60" s="4" t="s">
        <v>29</v>
      </c>
      <c r="Y60" s="4" t="s">
        <v>122</v>
      </c>
      <c r="Z60" s="4" t="s">
        <v>123</v>
      </c>
      <c r="AA60" s="4" t="s">
        <v>29</v>
      </c>
    </row>
    <row r="61" spans="1:27" s="13" customFormat="1" ht="210" x14ac:dyDescent="0.25">
      <c r="A61" s="26" t="s">
        <v>91</v>
      </c>
      <c r="B61" s="4" t="s">
        <v>92</v>
      </c>
      <c r="C61" s="4" t="s">
        <v>154</v>
      </c>
      <c r="D61" s="4" t="s">
        <v>159</v>
      </c>
      <c r="E61" s="9" t="s">
        <v>160</v>
      </c>
      <c r="F61" s="4" t="s">
        <v>31</v>
      </c>
      <c r="G61" s="4">
        <v>1</v>
      </c>
      <c r="H61" s="9" t="s">
        <v>53</v>
      </c>
      <c r="I61" s="9" t="s">
        <v>95</v>
      </c>
      <c r="J61" s="6" t="s">
        <v>96</v>
      </c>
      <c r="K61" s="4" t="s">
        <v>28</v>
      </c>
      <c r="L61" s="4" t="s">
        <v>28</v>
      </c>
      <c r="M61" s="4" t="s">
        <v>644</v>
      </c>
      <c r="N61" s="4">
        <v>2</v>
      </c>
      <c r="O61" s="4">
        <v>4</v>
      </c>
      <c r="P61" s="20">
        <f t="shared" si="3"/>
        <v>8</v>
      </c>
      <c r="Q61" s="4" t="str">
        <f t="shared" si="0"/>
        <v>MEDIO</v>
      </c>
      <c r="R61" s="4">
        <v>25</v>
      </c>
      <c r="S61" s="20">
        <f t="shared" si="4"/>
        <v>200</v>
      </c>
      <c r="T61" s="4" t="str">
        <f t="shared" si="1"/>
        <v>II</v>
      </c>
      <c r="U61" s="4" t="str">
        <f t="shared" si="2"/>
        <v>NO ACEPTABLE O ACEPTABLE CON CONTROL ESPECIFICO</v>
      </c>
      <c r="V61" s="6" t="s">
        <v>29</v>
      </c>
      <c r="W61" s="4" t="s">
        <v>29</v>
      </c>
      <c r="X61" s="4" t="s">
        <v>29</v>
      </c>
      <c r="Y61" s="4" t="s">
        <v>645</v>
      </c>
      <c r="Z61" s="4" t="s">
        <v>97</v>
      </c>
      <c r="AA61" s="4" t="s">
        <v>731</v>
      </c>
    </row>
    <row r="62" spans="1:27" s="13" customFormat="1" ht="240" x14ac:dyDescent="0.25">
      <c r="A62" s="26" t="s">
        <v>91</v>
      </c>
      <c r="B62" s="4" t="s">
        <v>92</v>
      </c>
      <c r="C62" s="4" t="s">
        <v>161</v>
      </c>
      <c r="D62" s="4" t="s">
        <v>162</v>
      </c>
      <c r="E62" s="9" t="s">
        <v>163</v>
      </c>
      <c r="F62" s="4" t="s">
        <v>31</v>
      </c>
      <c r="G62" s="4">
        <v>1</v>
      </c>
      <c r="H62" s="9" t="s">
        <v>26</v>
      </c>
      <c r="I62" s="11" t="s">
        <v>157</v>
      </c>
      <c r="J62" s="6" t="s">
        <v>102</v>
      </c>
      <c r="K62" s="4" t="s">
        <v>28</v>
      </c>
      <c r="L62" s="4" t="s">
        <v>103</v>
      </c>
      <c r="M62" s="4" t="s">
        <v>104</v>
      </c>
      <c r="N62" s="9">
        <v>6</v>
      </c>
      <c r="O62" s="9">
        <v>2</v>
      </c>
      <c r="P62" s="20">
        <f t="shared" si="3"/>
        <v>12</v>
      </c>
      <c r="Q62" s="4" t="str">
        <f t="shared" si="0"/>
        <v>ALTO</v>
      </c>
      <c r="R62" s="4">
        <v>10</v>
      </c>
      <c r="S62" s="20">
        <f t="shared" si="4"/>
        <v>120</v>
      </c>
      <c r="T62" s="4" t="str">
        <f t="shared" si="1"/>
        <v>III</v>
      </c>
      <c r="U62" s="4" t="str">
        <f t="shared" si="2"/>
        <v>MEJORABLE</v>
      </c>
      <c r="V62" s="6" t="s">
        <v>29</v>
      </c>
      <c r="W62" s="6" t="s">
        <v>29</v>
      </c>
      <c r="X62" s="4" t="s">
        <v>105</v>
      </c>
      <c r="Y62" s="4" t="s">
        <v>106</v>
      </c>
      <c r="Z62" s="6" t="s">
        <v>29</v>
      </c>
      <c r="AA62" s="4" t="s">
        <v>107</v>
      </c>
    </row>
    <row r="63" spans="1:27" s="13" customFormat="1" ht="210" x14ac:dyDescent="0.25">
      <c r="A63" s="26" t="s">
        <v>91</v>
      </c>
      <c r="B63" s="4" t="s">
        <v>92</v>
      </c>
      <c r="C63" s="4" t="s">
        <v>161</v>
      </c>
      <c r="D63" s="4" t="s">
        <v>162</v>
      </c>
      <c r="E63" s="9" t="s">
        <v>163</v>
      </c>
      <c r="F63" s="4" t="s">
        <v>31</v>
      </c>
      <c r="G63" s="4">
        <v>1</v>
      </c>
      <c r="H63" s="4" t="s">
        <v>27</v>
      </c>
      <c r="I63" s="6" t="s">
        <v>109</v>
      </c>
      <c r="J63" s="6" t="s">
        <v>110</v>
      </c>
      <c r="K63" s="6" t="s">
        <v>646</v>
      </c>
      <c r="L63" s="6" t="s">
        <v>111</v>
      </c>
      <c r="M63" s="6" t="s">
        <v>738</v>
      </c>
      <c r="N63" s="6">
        <v>2</v>
      </c>
      <c r="O63" s="6">
        <v>4</v>
      </c>
      <c r="P63" s="20">
        <f t="shared" si="3"/>
        <v>8</v>
      </c>
      <c r="Q63" s="4" t="str">
        <f t="shared" si="0"/>
        <v>MEDIO</v>
      </c>
      <c r="R63" s="6">
        <v>10</v>
      </c>
      <c r="S63" s="20">
        <f t="shared" si="4"/>
        <v>80</v>
      </c>
      <c r="T63" s="4" t="str">
        <f t="shared" si="1"/>
        <v>III</v>
      </c>
      <c r="U63" s="4" t="str">
        <f t="shared" si="2"/>
        <v>MEJORABLE</v>
      </c>
      <c r="V63" s="6" t="s">
        <v>29</v>
      </c>
      <c r="W63" s="4" t="s">
        <v>29</v>
      </c>
      <c r="X63" s="6" t="s">
        <v>29</v>
      </c>
      <c r="Y63" s="6" t="s">
        <v>739</v>
      </c>
      <c r="Z63" s="4" t="s">
        <v>29</v>
      </c>
      <c r="AA63" s="4" t="s">
        <v>647</v>
      </c>
    </row>
    <row r="64" spans="1:27" s="13" customFormat="1" ht="180" x14ac:dyDescent="0.25">
      <c r="A64" s="26" t="s">
        <v>91</v>
      </c>
      <c r="B64" s="4" t="s">
        <v>92</v>
      </c>
      <c r="C64" s="4" t="s">
        <v>161</v>
      </c>
      <c r="D64" s="4" t="s">
        <v>162</v>
      </c>
      <c r="E64" s="9" t="s">
        <v>163</v>
      </c>
      <c r="F64" s="4" t="s">
        <v>31</v>
      </c>
      <c r="G64" s="4">
        <v>1</v>
      </c>
      <c r="H64" s="4" t="s">
        <v>27</v>
      </c>
      <c r="I64" s="9" t="s">
        <v>135</v>
      </c>
      <c r="J64" s="6" t="s">
        <v>136</v>
      </c>
      <c r="K64" s="6" t="s">
        <v>28</v>
      </c>
      <c r="L64" s="6" t="s">
        <v>111</v>
      </c>
      <c r="M64" s="6" t="s">
        <v>738</v>
      </c>
      <c r="N64" s="4">
        <v>6</v>
      </c>
      <c r="O64" s="4">
        <v>4</v>
      </c>
      <c r="P64" s="20">
        <f t="shared" si="3"/>
        <v>24</v>
      </c>
      <c r="Q64" s="4" t="str">
        <f t="shared" si="0"/>
        <v>MUY ALTO</v>
      </c>
      <c r="R64" s="6">
        <v>10</v>
      </c>
      <c r="S64" s="20">
        <f t="shared" si="4"/>
        <v>240</v>
      </c>
      <c r="T64" s="4" t="str">
        <f t="shared" si="1"/>
        <v>II</v>
      </c>
      <c r="U64" s="4" t="str">
        <f t="shared" si="2"/>
        <v>NO ACEPTABLE O ACEPTABLE CON CONTROL ESPECIFICO</v>
      </c>
      <c r="V64" s="6" t="s">
        <v>29</v>
      </c>
      <c r="W64" s="4" t="s">
        <v>29</v>
      </c>
      <c r="X64" s="6" t="s">
        <v>29</v>
      </c>
      <c r="Y64" s="6" t="s">
        <v>740</v>
      </c>
      <c r="Z64" s="4" t="s">
        <v>29</v>
      </c>
      <c r="AA64" s="4" t="s">
        <v>649</v>
      </c>
    </row>
    <row r="65" spans="1:27" s="13" customFormat="1" ht="180" x14ac:dyDescent="0.25">
      <c r="A65" s="26" t="s">
        <v>91</v>
      </c>
      <c r="B65" s="4" t="s">
        <v>92</v>
      </c>
      <c r="C65" s="4" t="s">
        <v>161</v>
      </c>
      <c r="D65" s="4" t="s">
        <v>162</v>
      </c>
      <c r="E65" s="9" t="s">
        <v>163</v>
      </c>
      <c r="F65" s="4" t="s">
        <v>31</v>
      </c>
      <c r="G65" s="4">
        <v>1</v>
      </c>
      <c r="H65" s="9" t="s">
        <v>25</v>
      </c>
      <c r="I65" s="4" t="s">
        <v>98</v>
      </c>
      <c r="J65" s="6" t="s">
        <v>99</v>
      </c>
      <c r="K65" s="4" t="s">
        <v>671</v>
      </c>
      <c r="L65" s="4" t="s">
        <v>654</v>
      </c>
      <c r="M65" s="4" t="s">
        <v>736</v>
      </c>
      <c r="N65" s="9">
        <v>2</v>
      </c>
      <c r="O65" s="4">
        <v>4</v>
      </c>
      <c r="P65" s="20">
        <f t="shared" si="3"/>
        <v>8</v>
      </c>
      <c r="Q65" s="4" t="str">
        <f t="shared" si="0"/>
        <v>MEDIO</v>
      </c>
      <c r="R65" s="4">
        <v>10</v>
      </c>
      <c r="S65" s="20">
        <f t="shared" si="4"/>
        <v>80</v>
      </c>
      <c r="T65" s="4" t="str">
        <f t="shared" si="1"/>
        <v>III</v>
      </c>
      <c r="U65" s="4" t="str">
        <f t="shared" si="2"/>
        <v>MEJORABLE</v>
      </c>
      <c r="V65" s="6" t="s">
        <v>29</v>
      </c>
      <c r="W65" s="4" t="s">
        <v>29</v>
      </c>
      <c r="X65" s="4" t="s">
        <v>655</v>
      </c>
      <c r="Y65" s="4" t="s">
        <v>737</v>
      </c>
      <c r="Z65" s="4" t="s">
        <v>29</v>
      </c>
      <c r="AA65" s="4" t="s">
        <v>100</v>
      </c>
    </row>
    <row r="66" spans="1:27" s="13" customFormat="1" ht="180" x14ac:dyDescent="0.25">
      <c r="A66" s="26" t="s">
        <v>91</v>
      </c>
      <c r="B66" s="4" t="s">
        <v>92</v>
      </c>
      <c r="C66" s="4" t="s">
        <v>161</v>
      </c>
      <c r="D66" s="4" t="s">
        <v>162</v>
      </c>
      <c r="E66" s="9" t="s">
        <v>163</v>
      </c>
      <c r="F66" s="4" t="s">
        <v>31</v>
      </c>
      <c r="G66" s="4">
        <v>1</v>
      </c>
      <c r="H66" s="4" t="s">
        <v>112</v>
      </c>
      <c r="I66" s="9" t="s">
        <v>137</v>
      </c>
      <c r="J66" s="6" t="s">
        <v>138</v>
      </c>
      <c r="K66" s="6" t="s">
        <v>139</v>
      </c>
      <c r="L66" s="6" t="s">
        <v>140</v>
      </c>
      <c r="M66" s="6" t="s">
        <v>141</v>
      </c>
      <c r="N66" s="9">
        <v>2</v>
      </c>
      <c r="O66" s="4">
        <v>2</v>
      </c>
      <c r="P66" s="20">
        <f t="shared" si="3"/>
        <v>4</v>
      </c>
      <c r="Q66" s="4" t="str">
        <f t="shared" si="0"/>
        <v>BAJO</v>
      </c>
      <c r="R66" s="4">
        <v>10</v>
      </c>
      <c r="S66" s="20">
        <f t="shared" si="4"/>
        <v>40</v>
      </c>
      <c r="T66" s="4" t="str">
        <f t="shared" si="1"/>
        <v>III</v>
      </c>
      <c r="U66" s="4" t="str">
        <f t="shared" si="2"/>
        <v>MEJORABLE</v>
      </c>
      <c r="V66" s="6" t="s">
        <v>29</v>
      </c>
      <c r="W66" s="4" t="s">
        <v>29</v>
      </c>
      <c r="X66" s="4" t="s">
        <v>139</v>
      </c>
      <c r="Y66" s="4" t="s">
        <v>142</v>
      </c>
      <c r="Z66" s="4" t="s">
        <v>29</v>
      </c>
      <c r="AA66" s="4" t="s">
        <v>118</v>
      </c>
    </row>
    <row r="67" spans="1:27" s="13" customFormat="1" ht="180" x14ac:dyDescent="0.25">
      <c r="A67" s="26" t="s">
        <v>91</v>
      </c>
      <c r="B67" s="4" t="s">
        <v>92</v>
      </c>
      <c r="C67" s="4" t="s">
        <v>161</v>
      </c>
      <c r="D67" s="4" t="s">
        <v>162</v>
      </c>
      <c r="E67" s="9" t="s">
        <v>163</v>
      </c>
      <c r="F67" s="4" t="s">
        <v>31</v>
      </c>
      <c r="G67" s="4">
        <v>1</v>
      </c>
      <c r="H67" s="4" t="s">
        <v>112</v>
      </c>
      <c r="I67" s="4" t="s">
        <v>124</v>
      </c>
      <c r="J67" s="6" t="s">
        <v>125</v>
      </c>
      <c r="K67" s="6" t="s">
        <v>659</v>
      </c>
      <c r="L67" s="6" t="s">
        <v>127</v>
      </c>
      <c r="M67" s="6" t="s">
        <v>28</v>
      </c>
      <c r="N67" s="4">
        <v>2</v>
      </c>
      <c r="O67" s="9">
        <v>1</v>
      </c>
      <c r="P67" s="20">
        <f t="shared" si="3"/>
        <v>2</v>
      </c>
      <c r="Q67" s="4" t="str">
        <f t="shared" si="0"/>
        <v>BAJO</v>
      </c>
      <c r="R67" s="4">
        <v>10</v>
      </c>
      <c r="S67" s="20">
        <f t="shared" si="4"/>
        <v>20</v>
      </c>
      <c r="T67" s="4" t="str">
        <f t="shared" si="1"/>
        <v>IV</v>
      </c>
      <c r="U67" s="4" t="str">
        <f t="shared" si="2"/>
        <v>ACEPTABLE</v>
      </c>
      <c r="V67" s="6" t="s">
        <v>29</v>
      </c>
      <c r="W67" s="4" t="s">
        <v>29</v>
      </c>
      <c r="X67" s="4" t="s">
        <v>29</v>
      </c>
      <c r="Y67" s="4" t="s">
        <v>795</v>
      </c>
      <c r="Z67" s="4" t="s">
        <v>29</v>
      </c>
      <c r="AA67" s="4" t="s">
        <v>128</v>
      </c>
    </row>
    <row r="68" spans="1:27" s="13" customFormat="1" ht="180" x14ac:dyDescent="0.25">
      <c r="A68" s="26" t="s">
        <v>91</v>
      </c>
      <c r="B68" s="4" t="s">
        <v>92</v>
      </c>
      <c r="C68" s="4" t="s">
        <v>161</v>
      </c>
      <c r="D68" s="4" t="s">
        <v>162</v>
      </c>
      <c r="E68" s="9" t="s">
        <v>163</v>
      </c>
      <c r="F68" s="4" t="s">
        <v>31</v>
      </c>
      <c r="G68" s="4">
        <v>1</v>
      </c>
      <c r="H68" s="4" t="s">
        <v>112</v>
      </c>
      <c r="I68" s="9" t="s">
        <v>830</v>
      </c>
      <c r="J68" s="6" t="s">
        <v>114</v>
      </c>
      <c r="K68" s="9" t="s">
        <v>120</v>
      </c>
      <c r="L68" s="9" t="s">
        <v>121</v>
      </c>
      <c r="M68" s="9" t="s">
        <v>28</v>
      </c>
      <c r="N68" s="4">
        <v>6</v>
      </c>
      <c r="O68" s="9">
        <v>1</v>
      </c>
      <c r="P68" s="20">
        <f t="shared" si="3"/>
        <v>6</v>
      </c>
      <c r="Q68" s="4" t="str">
        <f t="shared" si="0"/>
        <v>MEDIO</v>
      </c>
      <c r="R68" s="4">
        <v>25</v>
      </c>
      <c r="S68" s="20">
        <f t="shared" si="4"/>
        <v>150</v>
      </c>
      <c r="T68" s="4" t="str">
        <f t="shared" si="1"/>
        <v>II</v>
      </c>
      <c r="U68" s="4" t="str">
        <f t="shared" si="2"/>
        <v>NO ACEPTABLE O ACEPTABLE CON CONTROL ESPECIFICO</v>
      </c>
      <c r="V68" s="6" t="s">
        <v>29</v>
      </c>
      <c r="W68" s="4" t="s">
        <v>29</v>
      </c>
      <c r="X68" s="4" t="s">
        <v>29</v>
      </c>
      <c r="Y68" s="4" t="s">
        <v>122</v>
      </c>
      <c r="Z68" s="4" t="s">
        <v>123</v>
      </c>
      <c r="AA68" s="4" t="s">
        <v>29</v>
      </c>
    </row>
    <row r="69" spans="1:27" s="13" customFormat="1" ht="180" x14ac:dyDescent="0.25">
      <c r="A69" s="26" t="s">
        <v>91</v>
      </c>
      <c r="B69" s="4" t="s">
        <v>92</v>
      </c>
      <c r="C69" s="4" t="s">
        <v>161</v>
      </c>
      <c r="D69" s="4" t="s">
        <v>162</v>
      </c>
      <c r="E69" s="9" t="s">
        <v>163</v>
      </c>
      <c r="F69" s="4" t="s">
        <v>31</v>
      </c>
      <c r="G69" s="4">
        <v>1</v>
      </c>
      <c r="H69" s="9" t="s">
        <v>53</v>
      </c>
      <c r="I69" s="9" t="s">
        <v>95</v>
      </c>
      <c r="J69" s="6" t="s">
        <v>96</v>
      </c>
      <c r="K69" s="4" t="s">
        <v>28</v>
      </c>
      <c r="L69" s="4" t="s">
        <v>28</v>
      </c>
      <c r="M69" s="4" t="s">
        <v>644</v>
      </c>
      <c r="N69" s="4">
        <v>2</v>
      </c>
      <c r="O69" s="4">
        <v>4</v>
      </c>
      <c r="P69" s="20">
        <f t="shared" si="3"/>
        <v>8</v>
      </c>
      <c r="Q69" s="4" t="str">
        <f t="shared" si="0"/>
        <v>MEDIO</v>
      </c>
      <c r="R69" s="4">
        <v>25</v>
      </c>
      <c r="S69" s="20">
        <f t="shared" si="4"/>
        <v>200</v>
      </c>
      <c r="T69" s="4" t="str">
        <f t="shared" si="1"/>
        <v>II</v>
      </c>
      <c r="U69" s="4" t="str">
        <f t="shared" si="2"/>
        <v>NO ACEPTABLE O ACEPTABLE CON CONTROL ESPECIFICO</v>
      </c>
      <c r="V69" s="6" t="s">
        <v>29</v>
      </c>
      <c r="W69" s="4" t="s">
        <v>29</v>
      </c>
      <c r="X69" s="4" t="s">
        <v>29</v>
      </c>
      <c r="Y69" s="4" t="s">
        <v>645</v>
      </c>
      <c r="Z69" s="4" t="s">
        <v>97</v>
      </c>
      <c r="AA69" s="4" t="s">
        <v>731</v>
      </c>
    </row>
    <row r="70" spans="1:27" s="13" customFormat="1" ht="180" x14ac:dyDescent="0.25">
      <c r="A70" s="26" t="s">
        <v>91</v>
      </c>
      <c r="B70" s="4" t="s">
        <v>92</v>
      </c>
      <c r="C70" s="4" t="s">
        <v>161</v>
      </c>
      <c r="D70" s="4" t="s">
        <v>162</v>
      </c>
      <c r="E70" s="9" t="s">
        <v>163</v>
      </c>
      <c r="F70" s="4" t="s">
        <v>31</v>
      </c>
      <c r="G70" s="4">
        <v>1</v>
      </c>
      <c r="H70" s="9" t="s">
        <v>53</v>
      </c>
      <c r="I70" s="9" t="s">
        <v>95</v>
      </c>
      <c r="J70" s="6" t="s">
        <v>96</v>
      </c>
      <c r="K70" s="4" t="s">
        <v>28</v>
      </c>
      <c r="L70" s="4" t="s">
        <v>28</v>
      </c>
      <c r="M70" s="4" t="s">
        <v>644</v>
      </c>
      <c r="N70" s="4">
        <v>2</v>
      </c>
      <c r="O70" s="4">
        <v>4</v>
      </c>
      <c r="P70" s="20">
        <f t="shared" si="3"/>
        <v>8</v>
      </c>
      <c r="Q70" s="4" t="str">
        <f t="shared" si="0"/>
        <v>MEDIO</v>
      </c>
      <c r="R70" s="4">
        <v>25</v>
      </c>
      <c r="S70" s="20">
        <f t="shared" si="4"/>
        <v>200</v>
      </c>
      <c r="T70" s="4" t="str">
        <f t="shared" si="1"/>
        <v>II</v>
      </c>
      <c r="U70" s="4" t="str">
        <f t="shared" si="2"/>
        <v>NO ACEPTABLE O ACEPTABLE CON CONTROL ESPECIFICO</v>
      </c>
      <c r="V70" s="6" t="s">
        <v>29</v>
      </c>
      <c r="W70" s="4" t="s">
        <v>29</v>
      </c>
      <c r="X70" s="4" t="s">
        <v>29</v>
      </c>
      <c r="Y70" s="4" t="s">
        <v>645</v>
      </c>
      <c r="Z70" s="4" t="s">
        <v>97</v>
      </c>
      <c r="AA70" s="4" t="s">
        <v>731</v>
      </c>
    </row>
    <row r="71" spans="1:27" s="13" customFormat="1" ht="240" x14ac:dyDescent="0.25">
      <c r="A71" s="26" t="s">
        <v>91</v>
      </c>
      <c r="B71" s="4" t="s">
        <v>92</v>
      </c>
      <c r="C71" s="4" t="s">
        <v>164</v>
      </c>
      <c r="D71" s="4" t="s">
        <v>69</v>
      </c>
      <c r="E71" s="9" t="s">
        <v>165</v>
      </c>
      <c r="F71" s="4" t="s">
        <v>31</v>
      </c>
      <c r="G71" s="4">
        <v>1</v>
      </c>
      <c r="H71" s="9" t="s">
        <v>26</v>
      </c>
      <c r="I71" s="11" t="s">
        <v>157</v>
      </c>
      <c r="J71" s="6" t="s">
        <v>102</v>
      </c>
      <c r="K71" s="4" t="s">
        <v>28</v>
      </c>
      <c r="L71" s="4" t="s">
        <v>103</v>
      </c>
      <c r="M71" s="4" t="s">
        <v>104</v>
      </c>
      <c r="N71" s="9">
        <v>6</v>
      </c>
      <c r="O71" s="9">
        <v>2</v>
      </c>
      <c r="P71" s="20">
        <f t="shared" si="3"/>
        <v>12</v>
      </c>
      <c r="Q71" s="4" t="str">
        <f t="shared" si="0"/>
        <v>ALTO</v>
      </c>
      <c r="R71" s="4">
        <v>10</v>
      </c>
      <c r="S71" s="20">
        <f t="shared" si="4"/>
        <v>120</v>
      </c>
      <c r="T71" s="4" t="str">
        <f t="shared" si="1"/>
        <v>III</v>
      </c>
      <c r="U71" s="4" t="str">
        <f t="shared" si="2"/>
        <v>MEJORABLE</v>
      </c>
      <c r="V71" s="6" t="s">
        <v>29</v>
      </c>
      <c r="W71" s="6" t="s">
        <v>29</v>
      </c>
      <c r="X71" s="4" t="s">
        <v>105</v>
      </c>
      <c r="Y71" s="4" t="s">
        <v>106</v>
      </c>
      <c r="Z71" s="6" t="s">
        <v>29</v>
      </c>
      <c r="AA71" s="4" t="s">
        <v>107</v>
      </c>
    </row>
    <row r="72" spans="1:27" s="13" customFormat="1" ht="210" x14ac:dyDescent="0.25">
      <c r="A72" s="26" t="s">
        <v>91</v>
      </c>
      <c r="B72" s="4" t="s">
        <v>92</v>
      </c>
      <c r="C72" s="4" t="s">
        <v>164</v>
      </c>
      <c r="D72" s="4" t="s">
        <v>69</v>
      </c>
      <c r="E72" s="9" t="s">
        <v>165</v>
      </c>
      <c r="F72" s="4" t="s">
        <v>31</v>
      </c>
      <c r="G72" s="4">
        <v>1</v>
      </c>
      <c r="H72" s="4" t="s">
        <v>27</v>
      </c>
      <c r="I72" s="6" t="s">
        <v>109</v>
      </c>
      <c r="J72" s="6" t="s">
        <v>110</v>
      </c>
      <c r="K72" s="6" t="s">
        <v>646</v>
      </c>
      <c r="L72" s="6" t="s">
        <v>111</v>
      </c>
      <c r="M72" s="6" t="s">
        <v>738</v>
      </c>
      <c r="N72" s="6">
        <v>2</v>
      </c>
      <c r="O72" s="6">
        <v>4</v>
      </c>
      <c r="P72" s="20">
        <f t="shared" si="3"/>
        <v>8</v>
      </c>
      <c r="Q72" s="4" t="str">
        <f t="shared" si="0"/>
        <v>MEDIO</v>
      </c>
      <c r="R72" s="6">
        <v>10</v>
      </c>
      <c r="S72" s="20">
        <f t="shared" si="4"/>
        <v>80</v>
      </c>
      <c r="T72" s="4" t="str">
        <f t="shared" si="1"/>
        <v>III</v>
      </c>
      <c r="U72" s="4" t="str">
        <f t="shared" si="2"/>
        <v>MEJORABLE</v>
      </c>
      <c r="V72" s="6" t="s">
        <v>29</v>
      </c>
      <c r="W72" s="4" t="s">
        <v>29</v>
      </c>
      <c r="X72" s="6" t="s">
        <v>29</v>
      </c>
      <c r="Y72" s="6" t="s">
        <v>739</v>
      </c>
      <c r="Z72" s="4" t="s">
        <v>29</v>
      </c>
      <c r="AA72" s="4" t="s">
        <v>647</v>
      </c>
    </row>
    <row r="73" spans="1:27" s="13" customFormat="1" ht="150" x14ac:dyDescent="0.25">
      <c r="A73" s="26" t="s">
        <v>91</v>
      </c>
      <c r="B73" s="4" t="s">
        <v>92</v>
      </c>
      <c r="C73" s="4" t="s">
        <v>164</v>
      </c>
      <c r="D73" s="4" t="s">
        <v>69</v>
      </c>
      <c r="E73" s="9" t="s">
        <v>165</v>
      </c>
      <c r="F73" s="4" t="s">
        <v>31</v>
      </c>
      <c r="G73" s="4">
        <v>1</v>
      </c>
      <c r="H73" s="4" t="s">
        <v>27</v>
      </c>
      <c r="I73" s="9" t="s">
        <v>135</v>
      </c>
      <c r="J73" s="6" t="s">
        <v>136</v>
      </c>
      <c r="K73" s="6" t="s">
        <v>28</v>
      </c>
      <c r="L73" s="6" t="s">
        <v>111</v>
      </c>
      <c r="M73" s="6" t="s">
        <v>738</v>
      </c>
      <c r="N73" s="4">
        <v>6</v>
      </c>
      <c r="O73" s="4">
        <v>4</v>
      </c>
      <c r="P73" s="20">
        <f t="shared" si="3"/>
        <v>24</v>
      </c>
      <c r="Q73" s="4" t="str">
        <f t="shared" ref="Q73:Q136" si="5">IF(P73=0,"N/A",IF(AND(P73&gt;=1,P73&lt;=4),"BAJO",IF(AND(P73&gt;=6,P73&lt;=9),"MEDIO",IF(AND(P73&gt;=10,P73&lt;=20),"ALTO",IF(P73&gt;=24,"MUY ALTO")))))</f>
        <v>MUY ALTO</v>
      </c>
      <c r="R73" s="6">
        <v>10</v>
      </c>
      <c r="S73" s="20">
        <f t="shared" si="4"/>
        <v>240</v>
      </c>
      <c r="T73" s="4" t="str">
        <f t="shared" ref="T73:T136" si="6">IF(S73=0,"N/A",IF(AND(S73&gt;=1,S73&lt;=20),"IV",IF(AND(S73&gt;=40,S73&lt;=120),"III",IF(AND(S73&gt;=150,S73&lt;=500),"II",IF(S73&gt;=600,"I")))))</f>
        <v>II</v>
      </c>
      <c r="U73" s="4" t="str">
        <f t="shared" ref="U73:U136" si="7">IF(T73="N/A","N/A",IF(T73="I","NO ACEPTABLE",IF(T73="II","NO ACEPTABLE O ACEPTABLE CON CONTROL ESPECIFICO",IF(T73="III","MEJORABLE",IF(T73="IV","ACEPTABLE")))))</f>
        <v>NO ACEPTABLE O ACEPTABLE CON CONTROL ESPECIFICO</v>
      </c>
      <c r="V73" s="6" t="s">
        <v>29</v>
      </c>
      <c r="W73" s="4" t="s">
        <v>29</v>
      </c>
      <c r="X73" s="6" t="s">
        <v>29</v>
      </c>
      <c r="Y73" s="6" t="s">
        <v>740</v>
      </c>
      <c r="Z73" s="4" t="s">
        <v>29</v>
      </c>
      <c r="AA73" s="4" t="s">
        <v>649</v>
      </c>
    </row>
    <row r="74" spans="1:27" s="13" customFormat="1" ht="180" x14ac:dyDescent="0.25">
      <c r="A74" s="26" t="s">
        <v>91</v>
      </c>
      <c r="B74" s="4" t="s">
        <v>92</v>
      </c>
      <c r="C74" s="4" t="s">
        <v>164</v>
      </c>
      <c r="D74" s="4" t="s">
        <v>69</v>
      </c>
      <c r="E74" s="9" t="s">
        <v>165</v>
      </c>
      <c r="F74" s="4" t="s">
        <v>31</v>
      </c>
      <c r="G74" s="4">
        <v>1</v>
      </c>
      <c r="H74" s="9" t="s">
        <v>25</v>
      </c>
      <c r="I74" s="4" t="s">
        <v>98</v>
      </c>
      <c r="J74" s="6" t="s">
        <v>99</v>
      </c>
      <c r="K74" s="4" t="s">
        <v>671</v>
      </c>
      <c r="L74" s="4" t="s">
        <v>654</v>
      </c>
      <c r="M74" s="4" t="s">
        <v>736</v>
      </c>
      <c r="N74" s="9">
        <v>2</v>
      </c>
      <c r="O74" s="4">
        <v>4</v>
      </c>
      <c r="P74" s="20">
        <f t="shared" ref="P74:P137" si="8">+O74*N74</f>
        <v>8</v>
      </c>
      <c r="Q74" s="4" t="str">
        <f t="shared" si="5"/>
        <v>MEDIO</v>
      </c>
      <c r="R74" s="4">
        <v>10</v>
      </c>
      <c r="S74" s="20">
        <f t="shared" ref="S74:S137" si="9">P74*R74</f>
        <v>80</v>
      </c>
      <c r="T74" s="4" t="str">
        <f t="shared" si="6"/>
        <v>III</v>
      </c>
      <c r="U74" s="4" t="str">
        <f t="shared" si="7"/>
        <v>MEJORABLE</v>
      </c>
      <c r="V74" s="6" t="s">
        <v>29</v>
      </c>
      <c r="W74" s="4" t="s">
        <v>29</v>
      </c>
      <c r="X74" s="4" t="s">
        <v>655</v>
      </c>
      <c r="Y74" s="4" t="s">
        <v>737</v>
      </c>
      <c r="Z74" s="4" t="s">
        <v>29</v>
      </c>
      <c r="AA74" s="4" t="s">
        <v>100</v>
      </c>
    </row>
    <row r="75" spans="1:27" s="13" customFormat="1" ht="135" x14ac:dyDescent="0.25">
      <c r="A75" s="26" t="s">
        <v>91</v>
      </c>
      <c r="B75" s="4" t="s">
        <v>92</v>
      </c>
      <c r="C75" s="4" t="s">
        <v>164</v>
      </c>
      <c r="D75" s="4" t="s">
        <v>69</v>
      </c>
      <c r="E75" s="9" t="s">
        <v>165</v>
      </c>
      <c r="F75" s="4" t="s">
        <v>31</v>
      </c>
      <c r="G75" s="4">
        <v>1</v>
      </c>
      <c r="H75" s="4" t="s">
        <v>112</v>
      </c>
      <c r="I75" s="9" t="s">
        <v>137</v>
      </c>
      <c r="J75" s="6" t="s">
        <v>138</v>
      </c>
      <c r="K75" s="6" t="s">
        <v>139</v>
      </c>
      <c r="L75" s="6" t="s">
        <v>140</v>
      </c>
      <c r="M75" s="6" t="s">
        <v>141</v>
      </c>
      <c r="N75" s="9">
        <v>2</v>
      </c>
      <c r="O75" s="4">
        <v>2</v>
      </c>
      <c r="P75" s="20">
        <f t="shared" si="8"/>
        <v>4</v>
      </c>
      <c r="Q75" s="4" t="str">
        <f t="shared" si="5"/>
        <v>BAJO</v>
      </c>
      <c r="R75" s="4">
        <v>10</v>
      </c>
      <c r="S75" s="20">
        <f t="shared" si="9"/>
        <v>40</v>
      </c>
      <c r="T75" s="4" t="str">
        <f t="shared" si="6"/>
        <v>III</v>
      </c>
      <c r="U75" s="4" t="str">
        <f t="shared" si="7"/>
        <v>MEJORABLE</v>
      </c>
      <c r="V75" s="6" t="s">
        <v>29</v>
      </c>
      <c r="W75" s="4" t="s">
        <v>29</v>
      </c>
      <c r="X75" s="4" t="s">
        <v>139</v>
      </c>
      <c r="Y75" s="4" t="s">
        <v>142</v>
      </c>
      <c r="Z75" s="4" t="s">
        <v>29</v>
      </c>
      <c r="AA75" s="4" t="s">
        <v>118</v>
      </c>
    </row>
    <row r="76" spans="1:27" s="13" customFormat="1" ht="135" x14ac:dyDescent="0.25">
      <c r="A76" s="26" t="s">
        <v>91</v>
      </c>
      <c r="B76" s="4" t="s">
        <v>92</v>
      </c>
      <c r="C76" s="4" t="s">
        <v>164</v>
      </c>
      <c r="D76" s="4" t="s">
        <v>69</v>
      </c>
      <c r="E76" s="9" t="s">
        <v>165</v>
      </c>
      <c r="F76" s="4" t="s">
        <v>31</v>
      </c>
      <c r="G76" s="4">
        <v>1</v>
      </c>
      <c r="H76" s="4" t="s">
        <v>112</v>
      </c>
      <c r="I76" s="4" t="s">
        <v>124</v>
      </c>
      <c r="J76" s="6" t="s">
        <v>125</v>
      </c>
      <c r="K76" s="6" t="s">
        <v>659</v>
      </c>
      <c r="L76" s="6" t="s">
        <v>127</v>
      </c>
      <c r="M76" s="6" t="s">
        <v>28</v>
      </c>
      <c r="N76" s="4">
        <v>2</v>
      </c>
      <c r="O76" s="9">
        <v>1</v>
      </c>
      <c r="P76" s="20">
        <f t="shared" si="8"/>
        <v>2</v>
      </c>
      <c r="Q76" s="4" t="str">
        <f t="shared" si="5"/>
        <v>BAJO</v>
      </c>
      <c r="R76" s="4">
        <v>10</v>
      </c>
      <c r="S76" s="20">
        <f t="shared" si="9"/>
        <v>20</v>
      </c>
      <c r="T76" s="4" t="str">
        <f t="shared" si="6"/>
        <v>IV</v>
      </c>
      <c r="U76" s="4" t="str">
        <f t="shared" si="7"/>
        <v>ACEPTABLE</v>
      </c>
      <c r="V76" s="6" t="s">
        <v>29</v>
      </c>
      <c r="W76" s="4" t="s">
        <v>29</v>
      </c>
      <c r="X76" s="4" t="s">
        <v>29</v>
      </c>
      <c r="Y76" s="4" t="s">
        <v>795</v>
      </c>
      <c r="Z76" s="4" t="s">
        <v>29</v>
      </c>
      <c r="AA76" s="4" t="s">
        <v>128</v>
      </c>
    </row>
    <row r="77" spans="1:27" s="13" customFormat="1" ht="135" x14ac:dyDescent="0.25">
      <c r="A77" s="26" t="s">
        <v>91</v>
      </c>
      <c r="B77" s="4" t="s">
        <v>92</v>
      </c>
      <c r="C77" s="4" t="s">
        <v>164</v>
      </c>
      <c r="D77" s="4" t="s">
        <v>69</v>
      </c>
      <c r="E77" s="9" t="s">
        <v>165</v>
      </c>
      <c r="F77" s="4" t="s">
        <v>31</v>
      </c>
      <c r="G77" s="4">
        <v>1</v>
      </c>
      <c r="H77" s="4" t="s">
        <v>112</v>
      </c>
      <c r="I77" s="9" t="s">
        <v>830</v>
      </c>
      <c r="J77" s="6" t="s">
        <v>114</v>
      </c>
      <c r="K77" s="9" t="s">
        <v>120</v>
      </c>
      <c r="L77" s="9" t="s">
        <v>121</v>
      </c>
      <c r="M77" s="9" t="s">
        <v>28</v>
      </c>
      <c r="N77" s="4">
        <v>6</v>
      </c>
      <c r="O77" s="9">
        <v>1</v>
      </c>
      <c r="P77" s="20">
        <f t="shared" si="8"/>
        <v>6</v>
      </c>
      <c r="Q77" s="4" t="str">
        <f t="shared" si="5"/>
        <v>MEDIO</v>
      </c>
      <c r="R77" s="4">
        <v>25</v>
      </c>
      <c r="S77" s="20">
        <f t="shared" si="9"/>
        <v>150</v>
      </c>
      <c r="T77" s="4" t="str">
        <f t="shared" si="6"/>
        <v>II</v>
      </c>
      <c r="U77" s="4" t="str">
        <f t="shared" si="7"/>
        <v>NO ACEPTABLE O ACEPTABLE CON CONTROL ESPECIFICO</v>
      </c>
      <c r="V77" s="6" t="s">
        <v>29</v>
      </c>
      <c r="W77" s="4" t="s">
        <v>29</v>
      </c>
      <c r="X77" s="4" t="s">
        <v>29</v>
      </c>
      <c r="Y77" s="4" t="s">
        <v>122</v>
      </c>
      <c r="Z77" s="4" t="s">
        <v>123</v>
      </c>
      <c r="AA77" s="4" t="s">
        <v>29</v>
      </c>
    </row>
    <row r="78" spans="1:27" s="13" customFormat="1" ht="135" x14ac:dyDescent="0.25">
      <c r="A78" s="26" t="s">
        <v>91</v>
      </c>
      <c r="B78" s="4" t="s">
        <v>92</v>
      </c>
      <c r="C78" s="4" t="s">
        <v>164</v>
      </c>
      <c r="D78" s="4" t="s">
        <v>69</v>
      </c>
      <c r="E78" s="9" t="s">
        <v>165</v>
      </c>
      <c r="F78" s="4" t="s">
        <v>31</v>
      </c>
      <c r="G78" s="4">
        <v>1</v>
      </c>
      <c r="H78" s="9" t="s">
        <v>53</v>
      </c>
      <c r="I78" s="9" t="s">
        <v>95</v>
      </c>
      <c r="J78" s="6" t="s">
        <v>96</v>
      </c>
      <c r="K78" s="4" t="s">
        <v>28</v>
      </c>
      <c r="L78" s="4" t="s">
        <v>28</v>
      </c>
      <c r="M78" s="4" t="s">
        <v>644</v>
      </c>
      <c r="N78" s="4">
        <v>2</v>
      </c>
      <c r="O78" s="4">
        <v>4</v>
      </c>
      <c r="P78" s="20">
        <f t="shared" si="8"/>
        <v>8</v>
      </c>
      <c r="Q78" s="4" t="str">
        <f t="shared" si="5"/>
        <v>MEDIO</v>
      </c>
      <c r="R78" s="4">
        <v>25</v>
      </c>
      <c r="S78" s="20">
        <f t="shared" si="9"/>
        <v>200</v>
      </c>
      <c r="T78" s="4" t="str">
        <f t="shared" si="6"/>
        <v>II</v>
      </c>
      <c r="U78" s="4" t="str">
        <f t="shared" si="7"/>
        <v>NO ACEPTABLE O ACEPTABLE CON CONTROL ESPECIFICO</v>
      </c>
      <c r="V78" s="6" t="s">
        <v>29</v>
      </c>
      <c r="W78" s="4" t="s">
        <v>29</v>
      </c>
      <c r="X78" s="4" t="s">
        <v>29</v>
      </c>
      <c r="Y78" s="4" t="s">
        <v>645</v>
      </c>
      <c r="Z78" s="4" t="s">
        <v>97</v>
      </c>
      <c r="AA78" s="4" t="s">
        <v>731</v>
      </c>
    </row>
    <row r="79" spans="1:27" s="13" customFormat="1" ht="135" x14ac:dyDescent="0.25">
      <c r="A79" s="26" t="s">
        <v>91</v>
      </c>
      <c r="B79" s="4" t="s">
        <v>92</v>
      </c>
      <c r="C79" s="4" t="s">
        <v>164</v>
      </c>
      <c r="D79" s="4" t="s">
        <v>69</v>
      </c>
      <c r="E79" s="9" t="s">
        <v>165</v>
      </c>
      <c r="F79" s="4" t="s">
        <v>31</v>
      </c>
      <c r="G79" s="4">
        <v>1</v>
      </c>
      <c r="H79" s="9" t="s">
        <v>53</v>
      </c>
      <c r="I79" s="9" t="s">
        <v>95</v>
      </c>
      <c r="J79" s="6" t="s">
        <v>96</v>
      </c>
      <c r="K79" s="4" t="s">
        <v>28</v>
      </c>
      <c r="L79" s="4" t="s">
        <v>28</v>
      </c>
      <c r="M79" s="4" t="s">
        <v>644</v>
      </c>
      <c r="N79" s="4">
        <v>2</v>
      </c>
      <c r="O79" s="4">
        <v>4</v>
      </c>
      <c r="P79" s="20">
        <f t="shared" si="8"/>
        <v>8</v>
      </c>
      <c r="Q79" s="4" t="str">
        <f t="shared" si="5"/>
        <v>MEDIO</v>
      </c>
      <c r="R79" s="4">
        <v>25</v>
      </c>
      <c r="S79" s="20">
        <f t="shared" si="9"/>
        <v>200</v>
      </c>
      <c r="T79" s="4" t="str">
        <f t="shared" si="6"/>
        <v>II</v>
      </c>
      <c r="U79" s="4" t="str">
        <f t="shared" si="7"/>
        <v>NO ACEPTABLE O ACEPTABLE CON CONTROL ESPECIFICO</v>
      </c>
      <c r="V79" s="6" t="s">
        <v>29</v>
      </c>
      <c r="W79" s="4" t="s">
        <v>29</v>
      </c>
      <c r="X79" s="4" t="s">
        <v>29</v>
      </c>
      <c r="Y79" s="4" t="s">
        <v>645</v>
      </c>
      <c r="Z79" s="4" t="s">
        <v>97</v>
      </c>
      <c r="AA79" s="4" t="s">
        <v>731</v>
      </c>
    </row>
    <row r="80" spans="1:27" s="13" customFormat="1" ht="240" x14ac:dyDescent="0.25">
      <c r="A80" s="26" t="s">
        <v>91</v>
      </c>
      <c r="B80" s="4" t="s">
        <v>92</v>
      </c>
      <c r="C80" s="4" t="s">
        <v>65</v>
      </c>
      <c r="D80" s="4" t="s">
        <v>70</v>
      </c>
      <c r="E80" s="9" t="s">
        <v>166</v>
      </c>
      <c r="F80" s="4" t="s">
        <v>31</v>
      </c>
      <c r="G80" s="4">
        <v>1</v>
      </c>
      <c r="H80" s="9" t="s">
        <v>26</v>
      </c>
      <c r="I80" s="11" t="s">
        <v>157</v>
      </c>
      <c r="J80" s="6" t="s">
        <v>102</v>
      </c>
      <c r="K80" s="4" t="s">
        <v>28</v>
      </c>
      <c r="L80" s="4" t="s">
        <v>103</v>
      </c>
      <c r="M80" s="4" t="s">
        <v>104</v>
      </c>
      <c r="N80" s="9">
        <v>6</v>
      </c>
      <c r="O80" s="9">
        <v>2</v>
      </c>
      <c r="P80" s="20">
        <f t="shared" si="8"/>
        <v>12</v>
      </c>
      <c r="Q80" s="4" t="str">
        <f t="shared" si="5"/>
        <v>ALTO</v>
      </c>
      <c r="R80" s="4">
        <v>10</v>
      </c>
      <c r="S80" s="20">
        <f t="shared" si="9"/>
        <v>120</v>
      </c>
      <c r="T80" s="4" t="str">
        <f t="shared" si="6"/>
        <v>III</v>
      </c>
      <c r="U80" s="4" t="str">
        <f t="shared" si="7"/>
        <v>MEJORABLE</v>
      </c>
      <c r="V80" s="6" t="s">
        <v>29</v>
      </c>
      <c r="W80" s="6" t="s">
        <v>29</v>
      </c>
      <c r="X80" s="4" t="s">
        <v>105</v>
      </c>
      <c r="Y80" s="4" t="s">
        <v>106</v>
      </c>
      <c r="Z80" s="6" t="s">
        <v>29</v>
      </c>
      <c r="AA80" s="4" t="s">
        <v>107</v>
      </c>
    </row>
    <row r="81" spans="1:27" s="13" customFormat="1" ht="210" x14ac:dyDescent="0.25">
      <c r="A81" s="26" t="s">
        <v>91</v>
      </c>
      <c r="B81" s="4" t="s">
        <v>92</v>
      </c>
      <c r="C81" s="4" t="s">
        <v>65</v>
      </c>
      <c r="D81" s="4" t="s">
        <v>70</v>
      </c>
      <c r="E81" s="9" t="s">
        <v>166</v>
      </c>
      <c r="F81" s="4" t="s">
        <v>31</v>
      </c>
      <c r="G81" s="4">
        <v>1</v>
      </c>
      <c r="H81" s="4" t="s">
        <v>27</v>
      </c>
      <c r="I81" s="6" t="s">
        <v>109</v>
      </c>
      <c r="J81" s="6" t="s">
        <v>110</v>
      </c>
      <c r="K81" s="6" t="s">
        <v>646</v>
      </c>
      <c r="L81" s="6" t="s">
        <v>111</v>
      </c>
      <c r="M81" s="6" t="s">
        <v>738</v>
      </c>
      <c r="N81" s="6">
        <v>2</v>
      </c>
      <c r="O81" s="6">
        <v>4</v>
      </c>
      <c r="P81" s="20">
        <f t="shared" si="8"/>
        <v>8</v>
      </c>
      <c r="Q81" s="4" t="str">
        <f t="shared" si="5"/>
        <v>MEDIO</v>
      </c>
      <c r="R81" s="6">
        <v>10</v>
      </c>
      <c r="S81" s="20">
        <f t="shared" si="9"/>
        <v>80</v>
      </c>
      <c r="T81" s="4" t="str">
        <f t="shared" si="6"/>
        <v>III</v>
      </c>
      <c r="U81" s="4" t="str">
        <f t="shared" si="7"/>
        <v>MEJORABLE</v>
      </c>
      <c r="V81" s="6" t="s">
        <v>29</v>
      </c>
      <c r="W81" s="4" t="s">
        <v>29</v>
      </c>
      <c r="X81" s="6" t="s">
        <v>29</v>
      </c>
      <c r="Y81" s="6" t="s">
        <v>739</v>
      </c>
      <c r="Z81" s="4" t="s">
        <v>29</v>
      </c>
      <c r="AA81" s="4" t="s">
        <v>647</v>
      </c>
    </row>
    <row r="82" spans="1:27" s="13" customFormat="1" ht="210" x14ac:dyDescent="0.25">
      <c r="A82" s="26" t="s">
        <v>91</v>
      </c>
      <c r="B82" s="4" t="s">
        <v>92</v>
      </c>
      <c r="C82" s="4" t="s">
        <v>65</v>
      </c>
      <c r="D82" s="4" t="s">
        <v>70</v>
      </c>
      <c r="E82" s="9" t="s">
        <v>166</v>
      </c>
      <c r="F82" s="4" t="s">
        <v>31</v>
      </c>
      <c r="G82" s="4">
        <v>1</v>
      </c>
      <c r="H82" s="4" t="s">
        <v>27</v>
      </c>
      <c r="I82" s="9" t="s">
        <v>135</v>
      </c>
      <c r="J82" s="6" t="s">
        <v>136</v>
      </c>
      <c r="K82" s="6" t="s">
        <v>28</v>
      </c>
      <c r="L82" s="6" t="s">
        <v>111</v>
      </c>
      <c r="M82" s="6" t="s">
        <v>738</v>
      </c>
      <c r="N82" s="4">
        <v>6</v>
      </c>
      <c r="O82" s="4">
        <v>4</v>
      </c>
      <c r="P82" s="20">
        <f t="shared" si="8"/>
        <v>24</v>
      </c>
      <c r="Q82" s="4" t="str">
        <f t="shared" si="5"/>
        <v>MUY ALTO</v>
      </c>
      <c r="R82" s="6">
        <v>10</v>
      </c>
      <c r="S82" s="20">
        <f t="shared" si="9"/>
        <v>240</v>
      </c>
      <c r="T82" s="4" t="str">
        <f t="shared" si="6"/>
        <v>II</v>
      </c>
      <c r="U82" s="4" t="str">
        <f t="shared" si="7"/>
        <v>NO ACEPTABLE O ACEPTABLE CON CONTROL ESPECIFICO</v>
      </c>
      <c r="V82" s="6" t="s">
        <v>29</v>
      </c>
      <c r="W82" s="4" t="s">
        <v>29</v>
      </c>
      <c r="X82" s="6" t="s">
        <v>29</v>
      </c>
      <c r="Y82" s="6" t="s">
        <v>740</v>
      </c>
      <c r="Z82" s="4" t="s">
        <v>29</v>
      </c>
      <c r="AA82" s="4" t="s">
        <v>649</v>
      </c>
    </row>
    <row r="83" spans="1:27" s="13" customFormat="1" ht="210" x14ac:dyDescent="0.25">
      <c r="A83" s="26" t="s">
        <v>91</v>
      </c>
      <c r="B83" s="4" t="s">
        <v>92</v>
      </c>
      <c r="C83" s="4" t="s">
        <v>65</v>
      </c>
      <c r="D83" s="4" t="s">
        <v>70</v>
      </c>
      <c r="E83" s="9" t="s">
        <v>166</v>
      </c>
      <c r="F83" s="4" t="s">
        <v>31</v>
      </c>
      <c r="G83" s="4">
        <v>1</v>
      </c>
      <c r="H83" s="9" t="s">
        <v>25</v>
      </c>
      <c r="I83" s="4" t="s">
        <v>98</v>
      </c>
      <c r="J83" s="6" t="s">
        <v>99</v>
      </c>
      <c r="K83" s="4" t="s">
        <v>671</v>
      </c>
      <c r="L83" s="4" t="s">
        <v>654</v>
      </c>
      <c r="M83" s="4" t="s">
        <v>736</v>
      </c>
      <c r="N83" s="9">
        <v>2</v>
      </c>
      <c r="O83" s="4">
        <v>4</v>
      </c>
      <c r="P83" s="20">
        <f t="shared" si="8"/>
        <v>8</v>
      </c>
      <c r="Q83" s="4" t="str">
        <f t="shared" si="5"/>
        <v>MEDIO</v>
      </c>
      <c r="R83" s="4">
        <v>10</v>
      </c>
      <c r="S83" s="20">
        <f t="shared" si="9"/>
        <v>80</v>
      </c>
      <c r="T83" s="4" t="str">
        <f t="shared" si="6"/>
        <v>III</v>
      </c>
      <c r="U83" s="4" t="str">
        <f t="shared" si="7"/>
        <v>MEJORABLE</v>
      </c>
      <c r="V83" s="6" t="s">
        <v>29</v>
      </c>
      <c r="W83" s="4" t="s">
        <v>29</v>
      </c>
      <c r="X83" s="4" t="s">
        <v>655</v>
      </c>
      <c r="Y83" s="4" t="s">
        <v>737</v>
      </c>
      <c r="Z83" s="4" t="s">
        <v>29</v>
      </c>
      <c r="AA83" s="4" t="s">
        <v>100</v>
      </c>
    </row>
    <row r="84" spans="1:27" s="13" customFormat="1" ht="210" x14ac:dyDescent="0.25">
      <c r="A84" s="26" t="s">
        <v>91</v>
      </c>
      <c r="B84" s="4" t="s">
        <v>92</v>
      </c>
      <c r="C84" s="4" t="s">
        <v>65</v>
      </c>
      <c r="D84" s="4" t="s">
        <v>70</v>
      </c>
      <c r="E84" s="9" t="s">
        <v>166</v>
      </c>
      <c r="F84" s="4" t="s">
        <v>31</v>
      </c>
      <c r="G84" s="4">
        <v>1</v>
      </c>
      <c r="H84" s="4" t="s">
        <v>112</v>
      </c>
      <c r="I84" s="9" t="s">
        <v>137</v>
      </c>
      <c r="J84" s="6" t="s">
        <v>138</v>
      </c>
      <c r="K84" s="6" t="s">
        <v>139</v>
      </c>
      <c r="L84" s="6" t="s">
        <v>140</v>
      </c>
      <c r="M84" s="6" t="s">
        <v>141</v>
      </c>
      <c r="N84" s="9">
        <v>2</v>
      </c>
      <c r="O84" s="4">
        <v>2</v>
      </c>
      <c r="P84" s="20">
        <f t="shared" si="8"/>
        <v>4</v>
      </c>
      <c r="Q84" s="4" t="str">
        <f t="shared" si="5"/>
        <v>BAJO</v>
      </c>
      <c r="R84" s="4">
        <v>10</v>
      </c>
      <c r="S84" s="20">
        <f t="shared" si="9"/>
        <v>40</v>
      </c>
      <c r="T84" s="4" t="str">
        <f t="shared" si="6"/>
        <v>III</v>
      </c>
      <c r="U84" s="4" t="str">
        <f t="shared" si="7"/>
        <v>MEJORABLE</v>
      </c>
      <c r="V84" s="6" t="s">
        <v>29</v>
      </c>
      <c r="W84" s="4" t="s">
        <v>29</v>
      </c>
      <c r="X84" s="4" t="s">
        <v>139</v>
      </c>
      <c r="Y84" s="4" t="s">
        <v>142</v>
      </c>
      <c r="Z84" s="4" t="s">
        <v>29</v>
      </c>
      <c r="AA84" s="4" t="s">
        <v>118</v>
      </c>
    </row>
    <row r="85" spans="1:27" s="13" customFormat="1" ht="210" x14ac:dyDescent="0.25">
      <c r="A85" s="26" t="s">
        <v>91</v>
      </c>
      <c r="B85" s="4" t="s">
        <v>92</v>
      </c>
      <c r="C85" s="4" t="s">
        <v>65</v>
      </c>
      <c r="D85" s="4" t="s">
        <v>70</v>
      </c>
      <c r="E85" s="9" t="s">
        <v>166</v>
      </c>
      <c r="F85" s="4" t="s">
        <v>31</v>
      </c>
      <c r="G85" s="4">
        <v>1</v>
      </c>
      <c r="H85" s="4" t="s">
        <v>112</v>
      </c>
      <c r="I85" s="4" t="s">
        <v>124</v>
      </c>
      <c r="J85" s="6" t="s">
        <v>125</v>
      </c>
      <c r="K85" s="6" t="s">
        <v>659</v>
      </c>
      <c r="L85" s="6" t="s">
        <v>127</v>
      </c>
      <c r="M85" s="6" t="s">
        <v>28</v>
      </c>
      <c r="N85" s="4">
        <v>2</v>
      </c>
      <c r="O85" s="9">
        <v>1</v>
      </c>
      <c r="P85" s="20">
        <f t="shared" si="8"/>
        <v>2</v>
      </c>
      <c r="Q85" s="4" t="str">
        <f t="shared" si="5"/>
        <v>BAJO</v>
      </c>
      <c r="R85" s="4">
        <v>10</v>
      </c>
      <c r="S85" s="20">
        <f t="shared" si="9"/>
        <v>20</v>
      </c>
      <c r="T85" s="4" t="str">
        <f t="shared" si="6"/>
        <v>IV</v>
      </c>
      <c r="U85" s="4" t="str">
        <f t="shared" si="7"/>
        <v>ACEPTABLE</v>
      </c>
      <c r="V85" s="6" t="s">
        <v>29</v>
      </c>
      <c r="W85" s="4" t="s">
        <v>29</v>
      </c>
      <c r="X85" s="4" t="s">
        <v>29</v>
      </c>
      <c r="Y85" s="4" t="s">
        <v>795</v>
      </c>
      <c r="Z85" s="4" t="s">
        <v>29</v>
      </c>
      <c r="AA85" s="4" t="s">
        <v>128</v>
      </c>
    </row>
    <row r="86" spans="1:27" s="13" customFormat="1" ht="210" x14ac:dyDescent="0.25">
      <c r="A86" s="26" t="s">
        <v>91</v>
      </c>
      <c r="B86" s="4" t="s">
        <v>92</v>
      </c>
      <c r="C86" s="4" t="s">
        <v>65</v>
      </c>
      <c r="D86" s="4" t="s">
        <v>70</v>
      </c>
      <c r="E86" s="9" t="s">
        <v>166</v>
      </c>
      <c r="F86" s="4" t="s">
        <v>31</v>
      </c>
      <c r="G86" s="4">
        <v>1</v>
      </c>
      <c r="H86" s="4" t="s">
        <v>112</v>
      </c>
      <c r="I86" s="9" t="s">
        <v>158</v>
      </c>
      <c r="J86" s="6" t="s">
        <v>114</v>
      </c>
      <c r="K86" s="9" t="s">
        <v>120</v>
      </c>
      <c r="L86" s="9" t="s">
        <v>121</v>
      </c>
      <c r="M86" s="9" t="s">
        <v>28</v>
      </c>
      <c r="N86" s="4">
        <v>6</v>
      </c>
      <c r="O86" s="9">
        <v>1</v>
      </c>
      <c r="P86" s="20">
        <f t="shared" si="8"/>
        <v>6</v>
      </c>
      <c r="Q86" s="4" t="str">
        <f t="shared" si="5"/>
        <v>MEDIO</v>
      </c>
      <c r="R86" s="4">
        <v>25</v>
      </c>
      <c r="S86" s="20">
        <f t="shared" si="9"/>
        <v>150</v>
      </c>
      <c r="T86" s="4" t="str">
        <f t="shared" si="6"/>
        <v>II</v>
      </c>
      <c r="U86" s="4" t="str">
        <f t="shared" si="7"/>
        <v>NO ACEPTABLE O ACEPTABLE CON CONTROL ESPECIFICO</v>
      </c>
      <c r="V86" s="6" t="s">
        <v>29</v>
      </c>
      <c r="W86" s="4" t="s">
        <v>29</v>
      </c>
      <c r="X86" s="4" t="s">
        <v>29</v>
      </c>
      <c r="Y86" s="4" t="s">
        <v>122</v>
      </c>
      <c r="Z86" s="4" t="s">
        <v>123</v>
      </c>
      <c r="AA86" s="4" t="s">
        <v>29</v>
      </c>
    </row>
    <row r="87" spans="1:27" s="13" customFormat="1" ht="210" x14ac:dyDescent="0.25">
      <c r="A87" s="26" t="s">
        <v>91</v>
      </c>
      <c r="B87" s="4" t="s">
        <v>92</v>
      </c>
      <c r="C87" s="4" t="s">
        <v>65</v>
      </c>
      <c r="D87" s="4" t="s">
        <v>70</v>
      </c>
      <c r="E87" s="9" t="s">
        <v>166</v>
      </c>
      <c r="F87" s="4" t="s">
        <v>31</v>
      </c>
      <c r="G87" s="4">
        <v>1</v>
      </c>
      <c r="H87" s="9" t="s">
        <v>53</v>
      </c>
      <c r="I87" s="9" t="s">
        <v>95</v>
      </c>
      <c r="J87" s="6" t="s">
        <v>96</v>
      </c>
      <c r="K87" s="4" t="s">
        <v>28</v>
      </c>
      <c r="L87" s="4" t="s">
        <v>28</v>
      </c>
      <c r="M87" s="4" t="s">
        <v>644</v>
      </c>
      <c r="N87" s="4">
        <v>2</v>
      </c>
      <c r="O87" s="4">
        <v>4</v>
      </c>
      <c r="P87" s="20">
        <f t="shared" si="8"/>
        <v>8</v>
      </c>
      <c r="Q87" s="4" t="str">
        <f t="shared" si="5"/>
        <v>MEDIO</v>
      </c>
      <c r="R87" s="4">
        <v>25</v>
      </c>
      <c r="S87" s="20">
        <f t="shared" si="9"/>
        <v>200</v>
      </c>
      <c r="T87" s="4" t="str">
        <f t="shared" si="6"/>
        <v>II</v>
      </c>
      <c r="U87" s="4" t="str">
        <f t="shared" si="7"/>
        <v>NO ACEPTABLE O ACEPTABLE CON CONTROL ESPECIFICO</v>
      </c>
      <c r="V87" s="6" t="s">
        <v>29</v>
      </c>
      <c r="W87" s="4" t="s">
        <v>29</v>
      </c>
      <c r="X87" s="4" t="s">
        <v>29</v>
      </c>
      <c r="Y87" s="4" t="s">
        <v>645</v>
      </c>
      <c r="Z87" s="4" t="s">
        <v>97</v>
      </c>
      <c r="AA87" s="4" t="s">
        <v>731</v>
      </c>
    </row>
    <row r="88" spans="1:27" s="13" customFormat="1" ht="210" x14ac:dyDescent="0.25">
      <c r="A88" s="26" t="s">
        <v>91</v>
      </c>
      <c r="B88" s="4" t="s">
        <v>92</v>
      </c>
      <c r="C88" s="4" t="s">
        <v>65</v>
      </c>
      <c r="D88" s="4" t="s">
        <v>70</v>
      </c>
      <c r="E88" s="9" t="s">
        <v>166</v>
      </c>
      <c r="F88" s="4" t="s">
        <v>31</v>
      </c>
      <c r="G88" s="4">
        <v>1</v>
      </c>
      <c r="H88" s="9" t="s">
        <v>53</v>
      </c>
      <c r="I88" s="9" t="s">
        <v>95</v>
      </c>
      <c r="J88" s="6" t="s">
        <v>96</v>
      </c>
      <c r="K88" s="4" t="s">
        <v>28</v>
      </c>
      <c r="L88" s="4" t="s">
        <v>28</v>
      </c>
      <c r="M88" s="4" t="s">
        <v>644</v>
      </c>
      <c r="N88" s="4">
        <v>2</v>
      </c>
      <c r="O88" s="4">
        <v>4</v>
      </c>
      <c r="P88" s="20">
        <f t="shared" si="8"/>
        <v>8</v>
      </c>
      <c r="Q88" s="4" t="str">
        <f t="shared" si="5"/>
        <v>MEDIO</v>
      </c>
      <c r="R88" s="4">
        <v>25</v>
      </c>
      <c r="S88" s="20">
        <f t="shared" si="9"/>
        <v>200</v>
      </c>
      <c r="T88" s="4" t="str">
        <f t="shared" si="6"/>
        <v>II</v>
      </c>
      <c r="U88" s="4" t="str">
        <f t="shared" si="7"/>
        <v>NO ACEPTABLE O ACEPTABLE CON CONTROL ESPECIFICO</v>
      </c>
      <c r="V88" s="6" t="s">
        <v>29</v>
      </c>
      <c r="W88" s="4" t="s">
        <v>29</v>
      </c>
      <c r="X88" s="4" t="s">
        <v>29</v>
      </c>
      <c r="Y88" s="4" t="s">
        <v>645</v>
      </c>
      <c r="Z88" s="4" t="s">
        <v>97</v>
      </c>
      <c r="AA88" s="4" t="s">
        <v>731</v>
      </c>
    </row>
    <row r="89" spans="1:27" s="13" customFormat="1" ht="210" x14ac:dyDescent="0.25">
      <c r="A89" s="26" t="s">
        <v>91</v>
      </c>
      <c r="B89" s="4" t="s">
        <v>92</v>
      </c>
      <c r="C89" s="4" t="s">
        <v>167</v>
      </c>
      <c r="D89" s="4" t="s">
        <v>146</v>
      </c>
      <c r="E89" s="9" t="s">
        <v>168</v>
      </c>
      <c r="F89" s="4" t="s">
        <v>31</v>
      </c>
      <c r="G89" s="4" t="s">
        <v>71</v>
      </c>
      <c r="H89" s="9" t="s">
        <v>79</v>
      </c>
      <c r="I89" s="9" t="s">
        <v>129</v>
      </c>
      <c r="J89" s="6" t="s">
        <v>130</v>
      </c>
      <c r="K89" s="9" t="s">
        <v>28</v>
      </c>
      <c r="L89" s="9" t="s">
        <v>653</v>
      </c>
      <c r="M89" s="9" t="s">
        <v>651</v>
      </c>
      <c r="N89" s="9">
        <v>10</v>
      </c>
      <c r="O89" s="9">
        <v>1</v>
      </c>
      <c r="P89" s="20">
        <f t="shared" si="8"/>
        <v>10</v>
      </c>
      <c r="Q89" s="4" t="str">
        <f t="shared" si="5"/>
        <v>ALTO</v>
      </c>
      <c r="R89" s="6">
        <v>100</v>
      </c>
      <c r="S89" s="20">
        <f t="shared" si="9"/>
        <v>1000</v>
      </c>
      <c r="T89" s="4" t="str">
        <f t="shared" si="6"/>
        <v>I</v>
      </c>
      <c r="U89" s="4" t="str">
        <f t="shared" si="7"/>
        <v>NO ACEPTABLE</v>
      </c>
      <c r="V89" s="6" t="s">
        <v>29</v>
      </c>
      <c r="W89" s="4" t="s">
        <v>29</v>
      </c>
      <c r="X89" s="4" t="s">
        <v>29</v>
      </c>
      <c r="Y89" s="4" t="s">
        <v>652</v>
      </c>
      <c r="Z89" s="4" t="s">
        <v>29</v>
      </c>
      <c r="AA89" s="4" t="s">
        <v>132</v>
      </c>
    </row>
    <row r="90" spans="1:27" s="13" customFormat="1" ht="75" x14ac:dyDescent="0.25">
      <c r="A90" s="26" t="s">
        <v>91</v>
      </c>
      <c r="B90" s="4" t="s">
        <v>92</v>
      </c>
      <c r="C90" s="4" t="s">
        <v>167</v>
      </c>
      <c r="D90" s="4" t="s">
        <v>146</v>
      </c>
      <c r="E90" s="9" t="s">
        <v>168</v>
      </c>
      <c r="F90" s="4" t="s">
        <v>31</v>
      </c>
      <c r="G90" s="4">
        <v>1</v>
      </c>
      <c r="H90" s="4" t="s">
        <v>112</v>
      </c>
      <c r="I90" s="9" t="s">
        <v>137</v>
      </c>
      <c r="J90" s="6" t="s">
        <v>114</v>
      </c>
      <c r="K90" s="6" t="s">
        <v>139</v>
      </c>
      <c r="L90" s="6" t="s">
        <v>140</v>
      </c>
      <c r="M90" s="6" t="s">
        <v>141</v>
      </c>
      <c r="N90" s="9">
        <v>2</v>
      </c>
      <c r="O90" s="4">
        <v>2</v>
      </c>
      <c r="P90" s="20">
        <f t="shared" si="8"/>
        <v>4</v>
      </c>
      <c r="Q90" s="4" t="str">
        <f t="shared" si="5"/>
        <v>BAJO</v>
      </c>
      <c r="R90" s="4">
        <v>10</v>
      </c>
      <c r="S90" s="20">
        <f t="shared" si="9"/>
        <v>40</v>
      </c>
      <c r="T90" s="4" t="str">
        <f t="shared" si="6"/>
        <v>III</v>
      </c>
      <c r="U90" s="4" t="str">
        <f t="shared" si="7"/>
        <v>MEJORABLE</v>
      </c>
      <c r="V90" s="6" t="s">
        <v>29</v>
      </c>
      <c r="W90" s="4" t="s">
        <v>29</v>
      </c>
      <c r="X90" s="4" t="s">
        <v>139</v>
      </c>
      <c r="Y90" s="4" t="s">
        <v>142</v>
      </c>
      <c r="Z90" s="4" t="s">
        <v>29</v>
      </c>
      <c r="AA90" s="4" t="s">
        <v>118</v>
      </c>
    </row>
    <row r="91" spans="1:27" s="13" customFormat="1" ht="60" x14ac:dyDescent="0.25">
      <c r="A91" s="26" t="s">
        <v>91</v>
      </c>
      <c r="B91" s="4" t="s">
        <v>92</v>
      </c>
      <c r="C91" s="4" t="s">
        <v>167</v>
      </c>
      <c r="D91" s="4" t="s">
        <v>146</v>
      </c>
      <c r="E91" s="9" t="s">
        <v>168</v>
      </c>
      <c r="F91" s="4" t="s">
        <v>31</v>
      </c>
      <c r="G91" s="4" t="s">
        <v>71</v>
      </c>
      <c r="H91" s="9" t="s">
        <v>79</v>
      </c>
      <c r="I91" s="9" t="s">
        <v>169</v>
      </c>
      <c r="J91" s="9" t="s">
        <v>170</v>
      </c>
      <c r="K91" s="9" t="s">
        <v>28</v>
      </c>
      <c r="L91" s="9" t="s">
        <v>28</v>
      </c>
      <c r="M91" s="4" t="s">
        <v>171</v>
      </c>
      <c r="N91" s="9">
        <v>2</v>
      </c>
      <c r="O91" s="9">
        <v>1</v>
      </c>
      <c r="P91" s="20">
        <f t="shared" si="8"/>
        <v>2</v>
      </c>
      <c r="Q91" s="4" t="str">
        <f t="shared" si="5"/>
        <v>BAJO</v>
      </c>
      <c r="R91" s="4">
        <v>10</v>
      </c>
      <c r="S91" s="20">
        <f t="shared" si="9"/>
        <v>20</v>
      </c>
      <c r="T91" s="4" t="str">
        <f t="shared" si="6"/>
        <v>IV</v>
      </c>
      <c r="U91" s="4" t="str">
        <f t="shared" si="7"/>
        <v>ACEPTABLE</v>
      </c>
      <c r="V91" s="6" t="s">
        <v>29</v>
      </c>
      <c r="W91" s="4" t="s">
        <v>29</v>
      </c>
      <c r="X91" s="4" t="s">
        <v>29</v>
      </c>
      <c r="Y91" s="4" t="s">
        <v>171</v>
      </c>
      <c r="Z91" s="4" t="s">
        <v>29</v>
      </c>
      <c r="AA91" s="4" t="s">
        <v>132</v>
      </c>
    </row>
    <row r="92" spans="1:27" s="13" customFormat="1" ht="105" x14ac:dyDescent="0.25">
      <c r="A92" s="26" t="s">
        <v>91</v>
      </c>
      <c r="B92" s="4" t="s">
        <v>92</v>
      </c>
      <c r="C92" s="4" t="s">
        <v>167</v>
      </c>
      <c r="D92" s="4" t="s">
        <v>146</v>
      </c>
      <c r="E92" s="9" t="s">
        <v>168</v>
      </c>
      <c r="F92" s="4" t="s">
        <v>31</v>
      </c>
      <c r="G92" s="4" t="s">
        <v>71</v>
      </c>
      <c r="H92" s="9" t="s">
        <v>25</v>
      </c>
      <c r="I92" s="9" t="s">
        <v>172</v>
      </c>
      <c r="J92" s="9" t="s">
        <v>173</v>
      </c>
      <c r="K92" s="9" t="s">
        <v>174</v>
      </c>
      <c r="L92" s="9" t="s">
        <v>28</v>
      </c>
      <c r="M92" s="9" t="s">
        <v>736</v>
      </c>
      <c r="N92" s="9">
        <v>2</v>
      </c>
      <c r="O92" s="9">
        <v>4</v>
      </c>
      <c r="P92" s="20">
        <f t="shared" si="8"/>
        <v>8</v>
      </c>
      <c r="Q92" s="4" t="str">
        <f t="shared" si="5"/>
        <v>MEDIO</v>
      </c>
      <c r="R92" s="4">
        <v>10</v>
      </c>
      <c r="S92" s="20">
        <f t="shared" si="9"/>
        <v>80</v>
      </c>
      <c r="T92" s="4" t="str">
        <f t="shared" si="6"/>
        <v>III</v>
      </c>
      <c r="U92" s="4" t="str">
        <f t="shared" si="7"/>
        <v>MEJORABLE</v>
      </c>
      <c r="V92" s="6" t="s">
        <v>29</v>
      </c>
      <c r="W92" s="4" t="s">
        <v>29</v>
      </c>
      <c r="X92" s="9" t="s">
        <v>175</v>
      </c>
      <c r="Y92" s="4" t="s">
        <v>741</v>
      </c>
      <c r="Z92" s="4" t="s">
        <v>29</v>
      </c>
      <c r="AA92" s="4" t="s">
        <v>176</v>
      </c>
    </row>
    <row r="93" spans="1:27" s="13" customFormat="1" ht="285" x14ac:dyDescent="0.25">
      <c r="A93" s="26" t="s">
        <v>177</v>
      </c>
      <c r="B93" s="4" t="s">
        <v>92</v>
      </c>
      <c r="C93" s="9" t="s">
        <v>177</v>
      </c>
      <c r="D93" s="4" t="s">
        <v>72</v>
      </c>
      <c r="E93" s="9" t="s">
        <v>178</v>
      </c>
      <c r="F93" s="4" t="s">
        <v>31</v>
      </c>
      <c r="G93" s="4">
        <v>1</v>
      </c>
      <c r="H93" s="9" t="s">
        <v>26</v>
      </c>
      <c r="I93" s="10" t="s">
        <v>179</v>
      </c>
      <c r="J93" s="6" t="s">
        <v>102</v>
      </c>
      <c r="K93" s="4" t="s">
        <v>28</v>
      </c>
      <c r="L93" s="4" t="s">
        <v>103</v>
      </c>
      <c r="M93" s="4" t="s">
        <v>104</v>
      </c>
      <c r="N93" s="9">
        <v>6</v>
      </c>
      <c r="O93" s="9">
        <v>2</v>
      </c>
      <c r="P93" s="20">
        <f t="shared" si="8"/>
        <v>12</v>
      </c>
      <c r="Q93" s="4" t="str">
        <f t="shared" si="5"/>
        <v>ALTO</v>
      </c>
      <c r="R93" s="4">
        <v>10</v>
      </c>
      <c r="S93" s="20">
        <f t="shared" si="9"/>
        <v>120</v>
      </c>
      <c r="T93" s="4" t="str">
        <f t="shared" si="6"/>
        <v>III</v>
      </c>
      <c r="U93" s="4" t="str">
        <f t="shared" si="7"/>
        <v>MEJORABLE</v>
      </c>
      <c r="V93" s="6" t="s">
        <v>29</v>
      </c>
      <c r="W93" s="6" t="s">
        <v>29</v>
      </c>
      <c r="X93" s="4" t="s">
        <v>105</v>
      </c>
      <c r="Y93" s="4" t="s">
        <v>106</v>
      </c>
      <c r="Z93" s="6" t="s">
        <v>29</v>
      </c>
      <c r="AA93" s="4" t="s">
        <v>107</v>
      </c>
    </row>
    <row r="94" spans="1:27" s="13" customFormat="1" ht="285" x14ac:dyDescent="0.25">
      <c r="A94" s="26" t="s">
        <v>177</v>
      </c>
      <c r="B94" s="4" t="s">
        <v>92</v>
      </c>
      <c r="C94" s="9" t="s">
        <v>177</v>
      </c>
      <c r="D94" s="4" t="s">
        <v>72</v>
      </c>
      <c r="E94" s="9" t="s">
        <v>178</v>
      </c>
      <c r="F94" s="4" t="s">
        <v>31</v>
      </c>
      <c r="G94" s="6">
        <v>1</v>
      </c>
      <c r="H94" s="9" t="s">
        <v>27</v>
      </c>
      <c r="I94" s="6" t="s">
        <v>109</v>
      </c>
      <c r="J94" s="6" t="s">
        <v>110</v>
      </c>
      <c r="K94" s="6" t="s">
        <v>646</v>
      </c>
      <c r="L94" s="6" t="s">
        <v>111</v>
      </c>
      <c r="M94" s="6" t="s">
        <v>738</v>
      </c>
      <c r="N94" s="6">
        <v>2</v>
      </c>
      <c r="O94" s="6">
        <v>4</v>
      </c>
      <c r="P94" s="20">
        <f t="shared" si="8"/>
        <v>8</v>
      </c>
      <c r="Q94" s="4" t="str">
        <f t="shared" si="5"/>
        <v>MEDIO</v>
      </c>
      <c r="R94" s="6">
        <v>10</v>
      </c>
      <c r="S94" s="20">
        <f t="shared" si="9"/>
        <v>80</v>
      </c>
      <c r="T94" s="4" t="str">
        <f t="shared" si="6"/>
        <v>III</v>
      </c>
      <c r="U94" s="4" t="str">
        <f t="shared" si="7"/>
        <v>MEJORABLE</v>
      </c>
      <c r="V94" s="6" t="s">
        <v>29</v>
      </c>
      <c r="W94" s="4" t="s">
        <v>29</v>
      </c>
      <c r="X94" s="6" t="s">
        <v>29</v>
      </c>
      <c r="Y94" s="6" t="s">
        <v>739</v>
      </c>
      <c r="Z94" s="4" t="s">
        <v>29</v>
      </c>
      <c r="AA94" s="4" t="s">
        <v>647</v>
      </c>
    </row>
    <row r="95" spans="1:27" s="13" customFormat="1" ht="285" x14ac:dyDescent="0.25">
      <c r="A95" s="26" t="s">
        <v>177</v>
      </c>
      <c r="B95" s="4" t="s">
        <v>92</v>
      </c>
      <c r="C95" s="9" t="s">
        <v>177</v>
      </c>
      <c r="D95" s="4" t="s">
        <v>72</v>
      </c>
      <c r="E95" s="9" t="s">
        <v>178</v>
      </c>
      <c r="F95" s="4" t="s">
        <v>31</v>
      </c>
      <c r="G95" s="6">
        <v>1</v>
      </c>
      <c r="H95" s="9" t="s">
        <v>27</v>
      </c>
      <c r="I95" s="9" t="s">
        <v>135</v>
      </c>
      <c r="J95" s="6" t="s">
        <v>136</v>
      </c>
      <c r="K95" s="6" t="s">
        <v>28</v>
      </c>
      <c r="L95" s="6" t="s">
        <v>111</v>
      </c>
      <c r="M95" s="6" t="s">
        <v>738</v>
      </c>
      <c r="N95" s="4">
        <v>6</v>
      </c>
      <c r="O95" s="4">
        <v>4</v>
      </c>
      <c r="P95" s="20">
        <f t="shared" si="8"/>
        <v>24</v>
      </c>
      <c r="Q95" s="4" t="str">
        <f t="shared" si="5"/>
        <v>MUY ALTO</v>
      </c>
      <c r="R95" s="6">
        <v>10</v>
      </c>
      <c r="S95" s="20">
        <f t="shared" si="9"/>
        <v>240</v>
      </c>
      <c r="T95" s="4" t="str">
        <f t="shared" si="6"/>
        <v>II</v>
      </c>
      <c r="U95" s="4" t="str">
        <f t="shared" si="7"/>
        <v>NO ACEPTABLE O ACEPTABLE CON CONTROL ESPECIFICO</v>
      </c>
      <c r="V95" s="6" t="s">
        <v>29</v>
      </c>
      <c r="W95" s="4" t="s">
        <v>29</v>
      </c>
      <c r="X95" s="6" t="s">
        <v>29</v>
      </c>
      <c r="Y95" s="6" t="s">
        <v>740</v>
      </c>
      <c r="Z95" s="4" t="s">
        <v>29</v>
      </c>
      <c r="AA95" s="4" t="s">
        <v>649</v>
      </c>
    </row>
    <row r="96" spans="1:27" s="13" customFormat="1" ht="285" x14ac:dyDescent="0.25">
      <c r="A96" s="26" t="s">
        <v>177</v>
      </c>
      <c r="B96" s="4" t="s">
        <v>92</v>
      </c>
      <c r="C96" s="9" t="s">
        <v>177</v>
      </c>
      <c r="D96" s="4" t="s">
        <v>72</v>
      </c>
      <c r="E96" s="9" t="s">
        <v>178</v>
      </c>
      <c r="F96" s="4" t="s">
        <v>31</v>
      </c>
      <c r="G96" s="6">
        <v>8</v>
      </c>
      <c r="H96" s="9" t="s">
        <v>53</v>
      </c>
      <c r="I96" s="9" t="s">
        <v>95</v>
      </c>
      <c r="J96" s="6" t="s">
        <v>96</v>
      </c>
      <c r="K96" s="4" t="s">
        <v>28</v>
      </c>
      <c r="L96" s="4" t="s">
        <v>28</v>
      </c>
      <c r="M96" s="4" t="s">
        <v>644</v>
      </c>
      <c r="N96" s="4">
        <v>2</v>
      </c>
      <c r="O96" s="9">
        <v>4</v>
      </c>
      <c r="P96" s="20">
        <f t="shared" si="8"/>
        <v>8</v>
      </c>
      <c r="Q96" s="4" t="str">
        <f t="shared" si="5"/>
        <v>MEDIO</v>
      </c>
      <c r="R96" s="6">
        <v>25</v>
      </c>
      <c r="S96" s="20">
        <f t="shared" si="9"/>
        <v>200</v>
      </c>
      <c r="T96" s="4" t="str">
        <f t="shared" si="6"/>
        <v>II</v>
      </c>
      <c r="U96" s="4" t="str">
        <f t="shared" si="7"/>
        <v>NO ACEPTABLE O ACEPTABLE CON CONTROL ESPECIFICO</v>
      </c>
      <c r="V96" s="6" t="s">
        <v>29</v>
      </c>
      <c r="W96" s="4" t="s">
        <v>29</v>
      </c>
      <c r="X96" s="4" t="s">
        <v>29</v>
      </c>
      <c r="Y96" s="4" t="s">
        <v>645</v>
      </c>
      <c r="Z96" s="4" t="s">
        <v>97</v>
      </c>
      <c r="AA96" s="4" t="s">
        <v>731</v>
      </c>
    </row>
    <row r="97" spans="1:27" s="13" customFormat="1" ht="285" x14ac:dyDescent="0.25">
      <c r="A97" s="26" t="s">
        <v>177</v>
      </c>
      <c r="B97" s="4" t="s">
        <v>92</v>
      </c>
      <c r="C97" s="9" t="s">
        <v>177</v>
      </c>
      <c r="D97" s="4" t="s">
        <v>72</v>
      </c>
      <c r="E97" s="9" t="s">
        <v>178</v>
      </c>
      <c r="F97" s="6" t="s">
        <v>31</v>
      </c>
      <c r="G97" s="6">
        <v>1</v>
      </c>
      <c r="H97" s="6" t="s">
        <v>53</v>
      </c>
      <c r="I97" s="9" t="s">
        <v>95</v>
      </c>
      <c r="J97" s="6" t="s">
        <v>180</v>
      </c>
      <c r="K97" s="6" t="s">
        <v>28</v>
      </c>
      <c r="L97" s="6" t="s">
        <v>181</v>
      </c>
      <c r="M97" s="4" t="s">
        <v>644</v>
      </c>
      <c r="N97" s="4">
        <v>2</v>
      </c>
      <c r="O97" s="6">
        <v>2</v>
      </c>
      <c r="P97" s="20">
        <f t="shared" si="8"/>
        <v>4</v>
      </c>
      <c r="Q97" s="4" t="str">
        <f t="shared" si="5"/>
        <v>BAJO</v>
      </c>
      <c r="R97" s="6">
        <v>25</v>
      </c>
      <c r="S97" s="20">
        <f t="shared" si="9"/>
        <v>100</v>
      </c>
      <c r="T97" s="4" t="str">
        <f t="shared" si="6"/>
        <v>III</v>
      </c>
      <c r="U97" s="4" t="str">
        <f t="shared" si="7"/>
        <v>MEJORABLE</v>
      </c>
      <c r="V97" s="6" t="s">
        <v>29</v>
      </c>
      <c r="W97" s="4" t="s">
        <v>29</v>
      </c>
      <c r="X97" s="6" t="s">
        <v>29</v>
      </c>
      <c r="Y97" s="4" t="s">
        <v>645</v>
      </c>
      <c r="Z97" s="4" t="s">
        <v>97</v>
      </c>
      <c r="AA97" s="6" t="s">
        <v>29</v>
      </c>
    </row>
    <row r="98" spans="1:27" s="13" customFormat="1" ht="285" x14ac:dyDescent="0.25">
      <c r="A98" s="26" t="s">
        <v>177</v>
      </c>
      <c r="B98" s="4" t="s">
        <v>92</v>
      </c>
      <c r="C98" s="9" t="s">
        <v>177</v>
      </c>
      <c r="D98" s="4" t="s">
        <v>72</v>
      </c>
      <c r="E98" s="9" t="s">
        <v>178</v>
      </c>
      <c r="F98" s="4" t="s">
        <v>31</v>
      </c>
      <c r="G98" s="4">
        <v>1</v>
      </c>
      <c r="H98" s="9" t="s">
        <v>25</v>
      </c>
      <c r="I98" s="4" t="s">
        <v>98</v>
      </c>
      <c r="J98" s="6" t="s">
        <v>99</v>
      </c>
      <c r="K98" s="4" t="s">
        <v>671</v>
      </c>
      <c r="L98" s="4" t="s">
        <v>654</v>
      </c>
      <c r="M98" s="4" t="s">
        <v>736</v>
      </c>
      <c r="N98" s="9">
        <v>2</v>
      </c>
      <c r="O98" s="4">
        <v>4</v>
      </c>
      <c r="P98" s="20">
        <f t="shared" si="8"/>
        <v>8</v>
      </c>
      <c r="Q98" s="4" t="str">
        <f t="shared" si="5"/>
        <v>MEDIO</v>
      </c>
      <c r="R98" s="4">
        <v>10</v>
      </c>
      <c r="S98" s="20">
        <f t="shared" si="9"/>
        <v>80</v>
      </c>
      <c r="T98" s="4" t="str">
        <f t="shared" si="6"/>
        <v>III</v>
      </c>
      <c r="U98" s="4" t="str">
        <f t="shared" si="7"/>
        <v>MEJORABLE</v>
      </c>
      <c r="V98" s="6" t="s">
        <v>29</v>
      </c>
      <c r="W98" s="4" t="s">
        <v>29</v>
      </c>
      <c r="X98" s="4" t="s">
        <v>655</v>
      </c>
      <c r="Y98" s="4" t="s">
        <v>737</v>
      </c>
      <c r="Z98" s="4" t="s">
        <v>29</v>
      </c>
      <c r="AA98" s="4" t="s">
        <v>100</v>
      </c>
    </row>
    <row r="99" spans="1:27" s="13" customFormat="1" ht="285" x14ac:dyDescent="0.25">
      <c r="A99" s="26" t="s">
        <v>177</v>
      </c>
      <c r="B99" s="4" t="s">
        <v>92</v>
      </c>
      <c r="C99" s="9" t="s">
        <v>177</v>
      </c>
      <c r="D99" s="4" t="s">
        <v>72</v>
      </c>
      <c r="E99" s="9" t="s">
        <v>178</v>
      </c>
      <c r="F99" s="4" t="s">
        <v>31</v>
      </c>
      <c r="G99" s="4">
        <v>1</v>
      </c>
      <c r="H99" s="9" t="s">
        <v>112</v>
      </c>
      <c r="I99" s="11" t="s">
        <v>182</v>
      </c>
      <c r="J99" s="6" t="s">
        <v>114</v>
      </c>
      <c r="K99" s="9" t="s">
        <v>28</v>
      </c>
      <c r="L99" s="9" t="s">
        <v>28</v>
      </c>
      <c r="M99" s="9" t="s">
        <v>141</v>
      </c>
      <c r="N99" s="9">
        <v>2</v>
      </c>
      <c r="O99" s="9">
        <v>2</v>
      </c>
      <c r="P99" s="20">
        <f t="shared" si="8"/>
        <v>4</v>
      </c>
      <c r="Q99" s="4" t="str">
        <f t="shared" si="5"/>
        <v>BAJO</v>
      </c>
      <c r="R99" s="4">
        <v>10</v>
      </c>
      <c r="S99" s="20">
        <f t="shared" si="9"/>
        <v>40</v>
      </c>
      <c r="T99" s="4" t="str">
        <f t="shared" si="6"/>
        <v>III</v>
      </c>
      <c r="U99" s="4" t="str">
        <f t="shared" si="7"/>
        <v>MEJORABLE</v>
      </c>
      <c r="V99" s="6" t="s">
        <v>29</v>
      </c>
      <c r="W99" s="4" t="s">
        <v>29</v>
      </c>
      <c r="X99" s="4" t="s">
        <v>29</v>
      </c>
      <c r="Y99" s="4" t="s">
        <v>183</v>
      </c>
      <c r="Z99" s="4" t="s">
        <v>29</v>
      </c>
      <c r="AA99" s="4" t="s">
        <v>29</v>
      </c>
    </row>
    <row r="100" spans="1:27" s="13" customFormat="1" ht="285" x14ac:dyDescent="0.25">
      <c r="A100" s="26" t="s">
        <v>177</v>
      </c>
      <c r="B100" s="4" t="s">
        <v>92</v>
      </c>
      <c r="C100" s="9" t="s">
        <v>177</v>
      </c>
      <c r="D100" s="4" t="s">
        <v>72</v>
      </c>
      <c r="E100" s="9" t="s">
        <v>178</v>
      </c>
      <c r="F100" s="4" t="s">
        <v>31</v>
      </c>
      <c r="G100" s="4">
        <v>1</v>
      </c>
      <c r="H100" s="9" t="s">
        <v>112</v>
      </c>
      <c r="I100" s="9" t="s">
        <v>148</v>
      </c>
      <c r="J100" s="6" t="s">
        <v>138</v>
      </c>
      <c r="K100" s="6" t="s">
        <v>28</v>
      </c>
      <c r="L100" s="6" t="s">
        <v>28</v>
      </c>
      <c r="M100" s="6" t="s">
        <v>141</v>
      </c>
      <c r="N100" s="9">
        <v>2</v>
      </c>
      <c r="O100" s="6">
        <v>3</v>
      </c>
      <c r="P100" s="20">
        <f t="shared" si="8"/>
        <v>6</v>
      </c>
      <c r="Q100" s="4" t="str">
        <f t="shared" si="5"/>
        <v>MEDIO</v>
      </c>
      <c r="R100" s="4">
        <v>10</v>
      </c>
      <c r="S100" s="20">
        <f t="shared" si="9"/>
        <v>60</v>
      </c>
      <c r="T100" s="4" t="str">
        <f t="shared" si="6"/>
        <v>III</v>
      </c>
      <c r="U100" s="4" t="str">
        <f t="shared" si="7"/>
        <v>MEJORABLE</v>
      </c>
      <c r="V100" s="6" t="s">
        <v>29</v>
      </c>
      <c r="W100" s="4" t="s">
        <v>29</v>
      </c>
      <c r="X100" s="4" t="s">
        <v>29</v>
      </c>
      <c r="Y100" s="6" t="s">
        <v>149</v>
      </c>
      <c r="Z100" s="4" t="s">
        <v>29</v>
      </c>
      <c r="AA100" s="4" t="s">
        <v>118</v>
      </c>
    </row>
    <row r="101" spans="1:27" s="13" customFormat="1" ht="285" x14ac:dyDescent="0.25">
      <c r="A101" s="26" t="s">
        <v>177</v>
      </c>
      <c r="B101" s="4" t="s">
        <v>92</v>
      </c>
      <c r="C101" s="9" t="s">
        <v>177</v>
      </c>
      <c r="D101" s="4" t="s">
        <v>72</v>
      </c>
      <c r="E101" s="9" t="s">
        <v>178</v>
      </c>
      <c r="F101" s="4" t="s">
        <v>31</v>
      </c>
      <c r="G101" s="4">
        <v>1</v>
      </c>
      <c r="H101" s="9" t="s">
        <v>112</v>
      </c>
      <c r="I101" s="4" t="s">
        <v>124</v>
      </c>
      <c r="J101" s="6" t="s">
        <v>125</v>
      </c>
      <c r="K101" s="6" t="s">
        <v>659</v>
      </c>
      <c r="L101" s="6" t="s">
        <v>127</v>
      </c>
      <c r="M101" s="6" t="s">
        <v>28</v>
      </c>
      <c r="N101" s="4">
        <v>2</v>
      </c>
      <c r="O101" s="9">
        <v>1</v>
      </c>
      <c r="P101" s="20">
        <f t="shared" si="8"/>
        <v>2</v>
      </c>
      <c r="Q101" s="4" t="str">
        <f t="shared" si="5"/>
        <v>BAJO</v>
      </c>
      <c r="R101" s="4">
        <v>10</v>
      </c>
      <c r="S101" s="20">
        <f t="shared" si="9"/>
        <v>20</v>
      </c>
      <c r="T101" s="4" t="str">
        <f t="shared" si="6"/>
        <v>IV</v>
      </c>
      <c r="U101" s="4" t="str">
        <f t="shared" si="7"/>
        <v>ACEPTABLE</v>
      </c>
      <c r="V101" s="6" t="s">
        <v>29</v>
      </c>
      <c r="W101" s="4" t="s">
        <v>29</v>
      </c>
      <c r="X101" s="4" t="s">
        <v>29</v>
      </c>
      <c r="Y101" s="4" t="s">
        <v>795</v>
      </c>
      <c r="Z101" s="4" t="s">
        <v>29</v>
      </c>
      <c r="AA101" s="4" t="s">
        <v>128</v>
      </c>
    </row>
    <row r="102" spans="1:27" s="13" customFormat="1" ht="285" x14ac:dyDescent="0.25">
      <c r="A102" s="26" t="s">
        <v>177</v>
      </c>
      <c r="B102" s="4" t="s">
        <v>92</v>
      </c>
      <c r="C102" s="9" t="s">
        <v>177</v>
      </c>
      <c r="D102" s="4" t="s">
        <v>72</v>
      </c>
      <c r="E102" s="9" t="s">
        <v>178</v>
      </c>
      <c r="F102" s="4" t="s">
        <v>31</v>
      </c>
      <c r="G102" s="4">
        <v>1</v>
      </c>
      <c r="H102" s="9" t="s">
        <v>112</v>
      </c>
      <c r="I102" s="9" t="s">
        <v>830</v>
      </c>
      <c r="J102" s="6" t="s">
        <v>114</v>
      </c>
      <c r="K102" s="9" t="s">
        <v>120</v>
      </c>
      <c r="L102" s="9" t="s">
        <v>121</v>
      </c>
      <c r="M102" s="9" t="s">
        <v>28</v>
      </c>
      <c r="N102" s="4">
        <v>6</v>
      </c>
      <c r="O102" s="9">
        <v>1</v>
      </c>
      <c r="P102" s="20">
        <f t="shared" si="8"/>
        <v>6</v>
      </c>
      <c r="Q102" s="4" t="str">
        <f t="shared" si="5"/>
        <v>MEDIO</v>
      </c>
      <c r="R102" s="4">
        <v>25</v>
      </c>
      <c r="S102" s="20">
        <f t="shared" si="9"/>
        <v>150</v>
      </c>
      <c r="T102" s="4" t="str">
        <f t="shared" si="6"/>
        <v>II</v>
      </c>
      <c r="U102" s="4" t="str">
        <f t="shared" si="7"/>
        <v>NO ACEPTABLE O ACEPTABLE CON CONTROL ESPECIFICO</v>
      </c>
      <c r="V102" s="6" t="s">
        <v>29</v>
      </c>
      <c r="W102" s="4" t="s">
        <v>29</v>
      </c>
      <c r="X102" s="4" t="s">
        <v>29</v>
      </c>
      <c r="Y102" s="4" t="s">
        <v>122</v>
      </c>
      <c r="Z102" s="4" t="s">
        <v>123</v>
      </c>
      <c r="AA102" s="4" t="s">
        <v>29</v>
      </c>
    </row>
    <row r="103" spans="1:27" s="13" customFormat="1" ht="240" x14ac:dyDescent="0.25">
      <c r="A103" s="26" t="s">
        <v>177</v>
      </c>
      <c r="B103" s="4" t="s">
        <v>92</v>
      </c>
      <c r="C103" s="9" t="s">
        <v>39</v>
      </c>
      <c r="D103" s="9" t="s">
        <v>184</v>
      </c>
      <c r="E103" s="9" t="s">
        <v>793</v>
      </c>
      <c r="F103" s="4" t="s">
        <v>31</v>
      </c>
      <c r="G103" s="4">
        <v>2</v>
      </c>
      <c r="H103" s="9" t="s">
        <v>26</v>
      </c>
      <c r="I103" s="4" t="s">
        <v>108</v>
      </c>
      <c r="J103" s="6" t="s">
        <v>102</v>
      </c>
      <c r="K103" s="4" t="s">
        <v>28</v>
      </c>
      <c r="L103" s="4" t="s">
        <v>103</v>
      </c>
      <c r="M103" s="4" t="s">
        <v>104</v>
      </c>
      <c r="N103" s="9">
        <v>6</v>
      </c>
      <c r="O103" s="9">
        <v>2</v>
      </c>
      <c r="P103" s="20">
        <f t="shared" si="8"/>
        <v>12</v>
      </c>
      <c r="Q103" s="4" t="str">
        <f t="shared" si="5"/>
        <v>ALTO</v>
      </c>
      <c r="R103" s="4">
        <v>10</v>
      </c>
      <c r="S103" s="20">
        <f t="shared" si="9"/>
        <v>120</v>
      </c>
      <c r="T103" s="4" t="str">
        <f t="shared" si="6"/>
        <v>III</v>
      </c>
      <c r="U103" s="4" t="str">
        <f t="shared" si="7"/>
        <v>MEJORABLE</v>
      </c>
      <c r="V103" s="6" t="s">
        <v>29</v>
      </c>
      <c r="W103" s="6" t="s">
        <v>29</v>
      </c>
      <c r="X103" s="4" t="s">
        <v>105</v>
      </c>
      <c r="Y103" s="4" t="s">
        <v>106</v>
      </c>
      <c r="Z103" s="6" t="s">
        <v>29</v>
      </c>
      <c r="AA103" s="4" t="s">
        <v>107</v>
      </c>
    </row>
    <row r="104" spans="1:27" s="13" customFormat="1" ht="210" x14ac:dyDescent="0.25">
      <c r="A104" s="26" t="s">
        <v>177</v>
      </c>
      <c r="B104" s="4" t="s">
        <v>92</v>
      </c>
      <c r="C104" s="9" t="s">
        <v>39</v>
      </c>
      <c r="D104" s="9" t="s">
        <v>184</v>
      </c>
      <c r="E104" s="9" t="s">
        <v>793</v>
      </c>
      <c r="F104" s="4" t="s">
        <v>31</v>
      </c>
      <c r="G104" s="4">
        <v>2</v>
      </c>
      <c r="H104" s="9" t="s">
        <v>27</v>
      </c>
      <c r="I104" s="6" t="s">
        <v>109</v>
      </c>
      <c r="J104" s="6" t="s">
        <v>110</v>
      </c>
      <c r="K104" s="6" t="s">
        <v>646</v>
      </c>
      <c r="L104" s="6" t="s">
        <v>111</v>
      </c>
      <c r="M104" s="6" t="s">
        <v>738</v>
      </c>
      <c r="N104" s="6">
        <v>2</v>
      </c>
      <c r="O104" s="6">
        <v>4</v>
      </c>
      <c r="P104" s="20">
        <f t="shared" si="8"/>
        <v>8</v>
      </c>
      <c r="Q104" s="4" t="str">
        <f t="shared" si="5"/>
        <v>MEDIO</v>
      </c>
      <c r="R104" s="6">
        <v>10</v>
      </c>
      <c r="S104" s="20">
        <f t="shared" si="9"/>
        <v>80</v>
      </c>
      <c r="T104" s="4" t="str">
        <f t="shared" si="6"/>
        <v>III</v>
      </c>
      <c r="U104" s="4" t="str">
        <f t="shared" si="7"/>
        <v>MEJORABLE</v>
      </c>
      <c r="V104" s="6" t="s">
        <v>29</v>
      </c>
      <c r="W104" s="4" t="s">
        <v>29</v>
      </c>
      <c r="X104" s="6" t="s">
        <v>29</v>
      </c>
      <c r="Y104" s="6" t="s">
        <v>739</v>
      </c>
      <c r="Z104" s="4" t="s">
        <v>29</v>
      </c>
      <c r="AA104" s="4" t="s">
        <v>647</v>
      </c>
    </row>
    <row r="105" spans="1:27" s="13" customFormat="1" ht="165" x14ac:dyDescent="0.25">
      <c r="A105" s="26" t="s">
        <v>177</v>
      </c>
      <c r="B105" s="4" t="s">
        <v>92</v>
      </c>
      <c r="C105" s="9" t="s">
        <v>39</v>
      </c>
      <c r="D105" s="9" t="s">
        <v>184</v>
      </c>
      <c r="E105" s="9" t="s">
        <v>793</v>
      </c>
      <c r="F105" s="4" t="s">
        <v>31</v>
      </c>
      <c r="G105" s="4">
        <v>2</v>
      </c>
      <c r="H105" s="9" t="s">
        <v>27</v>
      </c>
      <c r="I105" s="9" t="s">
        <v>135</v>
      </c>
      <c r="J105" s="6" t="s">
        <v>136</v>
      </c>
      <c r="K105" s="6" t="s">
        <v>28</v>
      </c>
      <c r="L105" s="6" t="s">
        <v>111</v>
      </c>
      <c r="M105" s="6" t="s">
        <v>738</v>
      </c>
      <c r="N105" s="4">
        <v>6</v>
      </c>
      <c r="O105" s="4">
        <v>4</v>
      </c>
      <c r="P105" s="20">
        <f t="shared" si="8"/>
        <v>24</v>
      </c>
      <c r="Q105" s="4" t="str">
        <f t="shared" si="5"/>
        <v>MUY ALTO</v>
      </c>
      <c r="R105" s="6">
        <v>10</v>
      </c>
      <c r="S105" s="20">
        <f t="shared" si="9"/>
        <v>240</v>
      </c>
      <c r="T105" s="4" t="str">
        <f t="shared" si="6"/>
        <v>II</v>
      </c>
      <c r="U105" s="4" t="str">
        <f t="shared" si="7"/>
        <v>NO ACEPTABLE O ACEPTABLE CON CONTROL ESPECIFICO</v>
      </c>
      <c r="V105" s="6" t="s">
        <v>29</v>
      </c>
      <c r="W105" s="4" t="s">
        <v>29</v>
      </c>
      <c r="X105" s="6" t="s">
        <v>29</v>
      </c>
      <c r="Y105" s="6" t="s">
        <v>740</v>
      </c>
      <c r="Z105" s="4" t="s">
        <v>29</v>
      </c>
      <c r="AA105" s="4" t="s">
        <v>649</v>
      </c>
    </row>
    <row r="106" spans="1:27" s="13" customFormat="1" ht="165" x14ac:dyDescent="0.25">
      <c r="A106" s="26" t="s">
        <v>177</v>
      </c>
      <c r="B106" s="4" t="s">
        <v>92</v>
      </c>
      <c r="C106" s="9" t="s">
        <v>39</v>
      </c>
      <c r="D106" s="9" t="s">
        <v>184</v>
      </c>
      <c r="E106" s="9" t="s">
        <v>793</v>
      </c>
      <c r="F106" s="4" t="s">
        <v>31</v>
      </c>
      <c r="G106" s="4">
        <v>2</v>
      </c>
      <c r="H106" s="9" t="s">
        <v>112</v>
      </c>
      <c r="I106" s="9" t="s">
        <v>148</v>
      </c>
      <c r="J106" s="6" t="s">
        <v>114</v>
      </c>
      <c r="K106" s="6" t="s">
        <v>28</v>
      </c>
      <c r="L106" s="6" t="s">
        <v>28</v>
      </c>
      <c r="M106" s="6" t="s">
        <v>141</v>
      </c>
      <c r="N106" s="6">
        <v>2</v>
      </c>
      <c r="O106" s="6">
        <v>3</v>
      </c>
      <c r="P106" s="20">
        <f t="shared" si="8"/>
        <v>6</v>
      </c>
      <c r="Q106" s="4" t="str">
        <f t="shared" si="5"/>
        <v>MEDIO</v>
      </c>
      <c r="R106" s="6">
        <v>10</v>
      </c>
      <c r="S106" s="20">
        <f t="shared" si="9"/>
        <v>60</v>
      </c>
      <c r="T106" s="4" t="str">
        <f t="shared" si="6"/>
        <v>III</v>
      </c>
      <c r="U106" s="4" t="str">
        <f t="shared" si="7"/>
        <v>MEJORABLE</v>
      </c>
      <c r="V106" s="6" t="s">
        <v>29</v>
      </c>
      <c r="W106" s="4" t="s">
        <v>29</v>
      </c>
      <c r="X106" s="4" t="s">
        <v>29</v>
      </c>
      <c r="Y106" s="6" t="s">
        <v>149</v>
      </c>
      <c r="Z106" s="4" t="s">
        <v>29</v>
      </c>
      <c r="AA106" s="4" t="s">
        <v>118</v>
      </c>
    </row>
    <row r="107" spans="1:27" s="13" customFormat="1" ht="180" x14ac:dyDescent="0.25">
      <c r="A107" s="26" t="s">
        <v>177</v>
      </c>
      <c r="B107" s="4" t="s">
        <v>92</v>
      </c>
      <c r="C107" s="9" t="s">
        <v>39</v>
      </c>
      <c r="D107" s="9" t="s">
        <v>184</v>
      </c>
      <c r="E107" s="9" t="s">
        <v>793</v>
      </c>
      <c r="F107" s="4" t="s">
        <v>31</v>
      </c>
      <c r="G107" s="4">
        <v>2</v>
      </c>
      <c r="H107" s="9" t="s">
        <v>25</v>
      </c>
      <c r="I107" s="4" t="s">
        <v>98</v>
      </c>
      <c r="J107" s="6" t="s">
        <v>99</v>
      </c>
      <c r="K107" s="4" t="s">
        <v>671</v>
      </c>
      <c r="L107" s="4" t="s">
        <v>654</v>
      </c>
      <c r="M107" s="4" t="s">
        <v>736</v>
      </c>
      <c r="N107" s="9">
        <v>2</v>
      </c>
      <c r="O107" s="4">
        <v>4</v>
      </c>
      <c r="P107" s="20">
        <f t="shared" si="8"/>
        <v>8</v>
      </c>
      <c r="Q107" s="4" t="str">
        <f t="shared" si="5"/>
        <v>MEDIO</v>
      </c>
      <c r="R107" s="4">
        <v>10</v>
      </c>
      <c r="S107" s="20">
        <f t="shared" si="9"/>
        <v>80</v>
      </c>
      <c r="T107" s="4" t="str">
        <f t="shared" si="6"/>
        <v>III</v>
      </c>
      <c r="U107" s="4" t="str">
        <f t="shared" si="7"/>
        <v>MEJORABLE</v>
      </c>
      <c r="V107" s="6" t="s">
        <v>29</v>
      </c>
      <c r="W107" s="4" t="s">
        <v>29</v>
      </c>
      <c r="X107" s="4" t="s">
        <v>655</v>
      </c>
      <c r="Y107" s="4" t="s">
        <v>737</v>
      </c>
      <c r="Z107" s="4" t="s">
        <v>29</v>
      </c>
      <c r="AA107" s="4" t="s">
        <v>100</v>
      </c>
    </row>
    <row r="108" spans="1:27" s="13" customFormat="1" ht="165" x14ac:dyDescent="0.25">
      <c r="A108" s="26" t="s">
        <v>177</v>
      </c>
      <c r="B108" s="4" t="s">
        <v>92</v>
      </c>
      <c r="C108" s="9" t="s">
        <v>39</v>
      </c>
      <c r="D108" s="9" t="s">
        <v>184</v>
      </c>
      <c r="E108" s="9" t="s">
        <v>793</v>
      </c>
      <c r="F108" s="4" t="s">
        <v>31</v>
      </c>
      <c r="G108" s="4">
        <v>2</v>
      </c>
      <c r="H108" s="9" t="s">
        <v>112</v>
      </c>
      <c r="I108" s="9" t="s">
        <v>137</v>
      </c>
      <c r="J108" s="6" t="s">
        <v>138</v>
      </c>
      <c r="K108" s="6" t="s">
        <v>139</v>
      </c>
      <c r="L108" s="6" t="s">
        <v>140</v>
      </c>
      <c r="M108" s="6" t="s">
        <v>141</v>
      </c>
      <c r="N108" s="9">
        <v>2</v>
      </c>
      <c r="O108" s="4">
        <v>2</v>
      </c>
      <c r="P108" s="20">
        <f t="shared" si="8"/>
        <v>4</v>
      </c>
      <c r="Q108" s="4" t="str">
        <f t="shared" si="5"/>
        <v>BAJO</v>
      </c>
      <c r="R108" s="4">
        <v>10</v>
      </c>
      <c r="S108" s="20">
        <f t="shared" si="9"/>
        <v>40</v>
      </c>
      <c r="T108" s="4" t="str">
        <f t="shared" si="6"/>
        <v>III</v>
      </c>
      <c r="U108" s="4" t="str">
        <f t="shared" si="7"/>
        <v>MEJORABLE</v>
      </c>
      <c r="V108" s="6" t="s">
        <v>29</v>
      </c>
      <c r="W108" s="4" t="s">
        <v>29</v>
      </c>
      <c r="X108" s="4" t="s">
        <v>139</v>
      </c>
      <c r="Y108" s="4" t="s">
        <v>142</v>
      </c>
      <c r="Z108" s="4" t="s">
        <v>29</v>
      </c>
      <c r="AA108" s="4" t="s">
        <v>118</v>
      </c>
    </row>
    <row r="109" spans="1:27" s="13" customFormat="1" ht="165" x14ac:dyDescent="0.25">
      <c r="A109" s="26" t="s">
        <v>177</v>
      </c>
      <c r="B109" s="4" t="s">
        <v>92</v>
      </c>
      <c r="C109" s="9" t="s">
        <v>39</v>
      </c>
      <c r="D109" s="9" t="s">
        <v>184</v>
      </c>
      <c r="E109" s="9" t="s">
        <v>793</v>
      </c>
      <c r="F109" s="4" t="s">
        <v>31</v>
      </c>
      <c r="G109" s="4">
        <v>2</v>
      </c>
      <c r="H109" s="9" t="s">
        <v>112</v>
      </c>
      <c r="I109" s="4" t="s">
        <v>124</v>
      </c>
      <c r="J109" s="6" t="s">
        <v>125</v>
      </c>
      <c r="K109" s="6" t="s">
        <v>659</v>
      </c>
      <c r="L109" s="6" t="s">
        <v>127</v>
      </c>
      <c r="M109" s="6" t="s">
        <v>28</v>
      </c>
      <c r="N109" s="4">
        <v>2</v>
      </c>
      <c r="O109" s="9">
        <v>1</v>
      </c>
      <c r="P109" s="20">
        <f t="shared" si="8"/>
        <v>2</v>
      </c>
      <c r="Q109" s="4" t="str">
        <f t="shared" si="5"/>
        <v>BAJO</v>
      </c>
      <c r="R109" s="4">
        <v>10</v>
      </c>
      <c r="S109" s="20">
        <f t="shared" si="9"/>
        <v>20</v>
      </c>
      <c r="T109" s="4" t="str">
        <f t="shared" si="6"/>
        <v>IV</v>
      </c>
      <c r="U109" s="4" t="str">
        <f t="shared" si="7"/>
        <v>ACEPTABLE</v>
      </c>
      <c r="V109" s="6" t="s">
        <v>29</v>
      </c>
      <c r="W109" s="4" t="s">
        <v>29</v>
      </c>
      <c r="X109" s="4" t="s">
        <v>29</v>
      </c>
      <c r="Y109" s="4" t="s">
        <v>795</v>
      </c>
      <c r="Z109" s="4" t="s">
        <v>29</v>
      </c>
      <c r="AA109" s="4" t="s">
        <v>128</v>
      </c>
    </row>
    <row r="110" spans="1:27" s="13" customFormat="1" ht="165" x14ac:dyDescent="0.25">
      <c r="A110" s="26" t="s">
        <v>177</v>
      </c>
      <c r="B110" s="4" t="s">
        <v>92</v>
      </c>
      <c r="C110" s="9" t="s">
        <v>39</v>
      </c>
      <c r="D110" s="9" t="s">
        <v>184</v>
      </c>
      <c r="E110" s="9" t="s">
        <v>793</v>
      </c>
      <c r="F110" s="4" t="s">
        <v>31</v>
      </c>
      <c r="G110" s="4">
        <v>2</v>
      </c>
      <c r="H110" s="9" t="s">
        <v>112</v>
      </c>
      <c r="I110" s="9" t="s">
        <v>830</v>
      </c>
      <c r="J110" s="6" t="s">
        <v>114</v>
      </c>
      <c r="K110" s="9" t="s">
        <v>120</v>
      </c>
      <c r="L110" s="9" t="s">
        <v>121</v>
      </c>
      <c r="M110" s="9" t="s">
        <v>28</v>
      </c>
      <c r="N110" s="4">
        <v>6</v>
      </c>
      <c r="O110" s="9">
        <v>1</v>
      </c>
      <c r="P110" s="20">
        <f t="shared" si="8"/>
        <v>6</v>
      </c>
      <c r="Q110" s="4" t="str">
        <f t="shared" si="5"/>
        <v>MEDIO</v>
      </c>
      <c r="R110" s="4">
        <v>25</v>
      </c>
      <c r="S110" s="20">
        <f t="shared" si="9"/>
        <v>150</v>
      </c>
      <c r="T110" s="4" t="str">
        <f t="shared" si="6"/>
        <v>II</v>
      </c>
      <c r="U110" s="4" t="str">
        <f t="shared" si="7"/>
        <v>NO ACEPTABLE O ACEPTABLE CON CONTROL ESPECIFICO</v>
      </c>
      <c r="V110" s="6" t="s">
        <v>29</v>
      </c>
      <c r="W110" s="4" t="s">
        <v>29</v>
      </c>
      <c r="X110" s="4" t="s">
        <v>29</v>
      </c>
      <c r="Y110" s="4" t="s">
        <v>122</v>
      </c>
      <c r="Z110" s="4" t="s">
        <v>123</v>
      </c>
      <c r="AA110" s="4" t="s">
        <v>29</v>
      </c>
    </row>
    <row r="111" spans="1:27" s="13" customFormat="1" ht="165" x14ac:dyDescent="0.25">
      <c r="A111" s="26" t="s">
        <v>177</v>
      </c>
      <c r="B111" s="4" t="s">
        <v>92</v>
      </c>
      <c r="C111" s="9" t="s">
        <v>39</v>
      </c>
      <c r="D111" s="9" t="s">
        <v>184</v>
      </c>
      <c r="E111" s="9" t="s">
        <v>793</v>
      </c>
      <c r="F111" s="4" t="s">
        <v>31</v>
      </c>
      <c r="G111" s="4">
        <v>8</v>
      </c>
      <c r="H111" s="9" t="s">
        <v>53</v>
      </c>
      <c r="I111" s="9" t="s">
        <v>95</v>
      </c>
      <c r="J111" s="6" t="s">
        <v>96</v>
      </c>
      <c r="K111" s="4" t="s">
        <v>28</v>
      </c>
      <c r="L111" s="4" t="s">
        <v>28</v>
      </c>
      <c r="M111" s="4" t="s">
        <v>644</v>
      </c>
      <c r="N111" s="4">
        <v>2</v>
      </c>
      <c r="O111" s="9">
        <v>4</v>
      </c>
      <c r="P111" s="20">
        <f t="shared" si="8"/>
        <v>8</v>
      </c>
      <c r="Q111" s="4" t="str">
        <f t="shared" si="5"/>
        <v>MEDIO</v>
      </c>
      <c r="R111" s="4">
        <v>25</v>
      </c>
      <c r="S111" s="20">
        <f t="shared" si="9"/>
        <v>200</v>
      </c>
      <c r="T111" s="4" t="str">
        <f t="shared" si="6"/>
        <v>II</v>
      </c>
      <c r="U111" s="4" t="str">
        <f t="shared" si="7"/>
        <v>NO ACEPTABLE O ACEPTABLE CON CONTROL ESPECIFICO</v>
      </c>
      <c r="V111" s="6" t="s">
        <v>29</v>
      </c>
      <c r="W111" s="4" t="s">
        <v>29</v>
      </c>
      <c r="X111" s="4" t="s">
        <v>29</v>
      </c>
      <c r="Y111" s="4" t="s">
        <v>645</v>
      </c>
      <c r="Z111" s="4" t="s">
        <v>97</v>
      </c>
      <c r="AA111" s="4" t="s">
        <v>731</v>
      </c>
    </row>
    <row r="112" spans="1:27" s="13" customFormat="1" ht="165" x14ac:dyDescent="0.25">
      <c r="A112" s="26" t="s">
        <v>177</v>
      </c>
      <c r="B112" s="4" t="s">
        <v>92</v>
      </c>
      <c r="C112" s="9" t="s">
        <v>39</v>
      </c>
      <c r="D112" s="9" t="s">
        <v>184</v>
      </c>
      <c r="E112" s="9" t="s">
        <v>793</v>
      </c>
      <c r="F112" s="4" t="s">
        <v>31</v>
      </c>
      <c r="G112" s="4">
        <v>2</v>
      </c>
      <c r="H112" s="9" t="s">
        <v>53</v>
      </c>
      <c r="I112" s="9" t="s">
        <v>95</v>
      </c>
      <c r="J112" s="6" t="s">
        <v>180</v>
      </c>
      <c r="K112" s="6" t="s">
        <v>28</v>
      </c>
      <c r="L112" s="6" t="s">
        <v>181</v>
      </c>
      <c r="M112" s="4" t="s">
        <v>644</v>
      </c>
      <c r="N112" s="4">
        <v>2</v>
      </c>
      <c r="O112" s="9">
        <v>2</v>
      </c>
      <c r="P112" s="20">
        <f t="shared" si="8"/>
        <v>4</v>
      </c>
      <c r="Q112" s="4" t="str">
        <f t="shared" si="5"/>
        <v>BAJO</v>
      </c>
      <c r="R112" s="4">
        <v>25</v>
      </c>
      <c r="S112" s="20">
        <f t="shared" si="9"/>
        <v>100</v>
      </c>
      <c r="T112" s="4" t="str">
        <f t="shared" si="6"/>
        <v>III</v>
      </c>
      <c r="U112" s="4" t="str">
        <f t="shared" si="7"/>
        <v>MEJORABLE</v>
      </c>
      <c r="V112" s="6" t="s">
        <v>29</v>
      </c>
      <c r="W112" s="4" t="s">
        <v>29</v>
      </c>
      <c r="X112" s="6" t="s">
        <v>29</v>
      </c>
      <c r="Y112" s="4" t="s">
        <v>645</v>
      </c>
      <c r="Z112" s="4" t="s">
        <v>97</v>
      </c>
      <c r="AA112" s="6" t="s">
        <v>29</v>
      </c>
    </row>
    <row r="113" spans="1:27" s="13" customFormat="1" ht="240" x14ac:dyDescent="0.25">
      <c r="A113" s="26" t="s">
        <v>177</v>
      </c>
      <c r="B113" s="4" t="s">
        <v>92</v>
      </c>
      <c r="C113" s="9" t="s">
        <v>185</v>
      </c>
      <c r="D113" s="18" t="s">
        <v>186</v>
      </c>
      <c r="E113" s="9" t="s">
        <v>187</v>
      </c>
      <c r="F113" s="4" t="s">
        <v>31</v>
      </c>
      <c r="G113" s="4">
        <v>2</v>
      </c>
      <c r="H113" s="9" t="s">
        <v>26</v>
      </c>
      <c r="I113" s="4" t="s">
        <v>108</v>
      </c>
      <c r="J113" s="6" t="s">
        <v>102</v>
      </c>
      <c r="K113" s="4" t="s">
        <v>28</v>
      </c>
      <c r="L113" s="4" t="s">
        <v>103</v>
      </c>
      <c r="M113" s="4" t="s">
        <v>104</v>
      </c>
      <c r="N113" s="9">
        <v>6</v>
      </c>
      <c r="O113" s="9">
        <v>2</v>
      </c>
      <c r="P113" s="20">
        <f t="shared" si="8"/>
        <v>12</v>
      </c>
      <c r="Q113" s="4" t="str">
        <f t="shared" si="5"/>
        <v>ALTO</v>
      </c>
      <c r="R113" s="4">
        <v>10</v>
      </c>
      <c r="S113" s="20">
        <f t="shared" si="9"/>
        <v>120</v>
      </c>
      <c r="T113" s="4" t="str">
        <f t="shared" si="6"/>
        <v>III</v>
      </c>
      <c r="U113" s="4" t="str">
        <f t="shared" si="7"/>
        <v>MEJORABLE</v>
      </c>
      <c r="V113" s="6" t="s">
        <v>29</v>
      </c>
      <c r="W113" s="6" t="s">
        <v>29</v>
      </c>
      <c r="X113" s="4" t="s">
        <v>105</v>
      </c>
      <c r="Y113" s="4" t="s">
        <v>106</v>
      </c>
      <c r="Z113" s="6" t="s">
        <v>29</v>
      </c>
      <c r="AA113" s="4" t="s">
        <v>107</v>
      </c>
    </row>
    <row r="114" spans="1:27" s="13" customFormat="1" ht="210" x14ac:dyDescent="0.25">
      <c r="A114" s="26" t="s">
        <v>177</v>
      </c>
      <c r="B114" s="4" t="s">
        <v>92</v>
      </c>
      <c r="C114" s="9" t="s">
        <v>185</v>
      </c>
      <c r="D114" s="18" t="s">
        <v>186</v>
      </c>
      <c r="E114" s="9" t="s">
        <v>187</v>
      </c>
      <c r="F114" s="4" t="s">
        <v>31</v>
      </c>
      <c r="G114" s="4">
        <v>2</v>
      </c>
      <c r="H114" s="9" t="s">
        <v>27</v>
      </c>
      <c r="I114" s="6" t="s">
        <v>109</v>
      </c>
      <c r="J114" s="6" t="s">
        <v>110</v>
      </c>
      <c r="K114" s="6" t="s">
        <v>646</v>
      </c>
      <c r="L114" s="6" t="s">
        <v>111</v>
      </c>
      <c r="M114" s="6" t="s">
        <v>738</v>
      </c>
      <c r="N114" s="6">
        <v>2</v>
      </c>
      <c r="O114" s="6">
        <v>4</v>
      </c>
      <c r="P114" s="20">
        <f t="shared" si="8"/>
        <v>8</v>
      </c>
      <c r="Q114" s="4" t="str">
        <f t="shared" si="5"/>
        <v>MEDIO</v>
      </c>
      <c r="R114" s="6">
        <v>10</v>
      </c>
      <c r="S114" s="20">
        <f t="shared" si="9"/>
        <v>80</v>
      </c>
      <c r="T114" s="4" t="str">
        <f t="shared" si="6"/>
        <v>III</v>
      </c>
      <c r="U114" s="4" t="str">
        <f t="shared" si="7"/>
        <v>MEJORABLE</v>
      </c>
      <c r="V114" s="6" t="s">
        <v>29</v>
      </c>
      <c r="W114" s="4" t="s">
        <v>29</v>
      </c>
      <c r="X114" s="6" t="s">
        <v>29</v>
      </c>
      <c r="Y114" s="6" t="s">
        <v>739</v>
      </c>
      <c r="Z114" s="4" t="s">
        <v>29</v>
      </c>
      <c r="AA114" s="4" t="s">
        <v>647</v>
      </c>
    </row>
    <row r="115" spans="1:27" s="13" customFormat="1" ht="150" x14ac:dyDescent="0.25">
      <c r="A115" s="26" t="s">
        <v>177</v>
      </c>
      <c r="B115" s="4" t="s">
        <v>92</v>
      </c>
      <c r="C115" s="9" t="s">
        <v>185</v>
      </c>
      <c r="D115" s="18" t="s">
        <v>186</v>
      </c>
      <c r="E115" s="9" t="s">
        <v>187</v>
      </c>
      <c r="F115" s="4" t="s">
        <v>31</v>
      </c>
      <c r="G115" s="4">
        <v>2</v>
      </c>
      <c r="H115" s="9" t="s">
        <v>27</v>
      </c>
      <c r="I115" s="9" t="s">
        <v>135</v>
      </c>
      <c r="J115" s="6" t="s">
        <v>136</v>
      </c>
      <c r="K115" s="6" t="s">
        <v>28</v>
      </c>
      <c r="L115" s="6" t="s">
        <v>111</v>
      </c>
      <c r="M115" s="6" t="s">
        <v>738</v>
      </c>
      <c r="N115" s="4">
        <v>6</v>
      </c>
      <c r="O115" s="4">
        <v>4</v>
      </c>
      <c r="P115" s="20">
        <f t="shared" si="8"/>
        <v>24</v>
      </c>
      <c r="Q115" s="4" t="str">
        <f t="shared" si="5"/>
        <v>MUY ALTO</v>
      </c>
      <c r="R115" s="6">
        <v>10</v>
      </c>
      <c r="S115" s="20">
        <f t="shared" si="9"/>
        <v>240</v>
      </c>
      <c r="T115" s="4" t="str">
        <f t="shared" si="6"/>
        <v>II</v>
      </c>
      <c r="U115" s="4" t="str">
        <f t="shared" si="7"/>
        <v>NO ACEPTABLE O ACEPTABLE CON CONTROL ESPECIFICO</v>
      </c>
      <c r="V115" s="6" t="s">
        <v>29</v>
      </c>
      <c r="W115" s="4" t="s">
        <v>29</v>
      </c>
      <c r="X115" s="6" t="s">
        <v>29</v>
      </c>
      <c r="Y115" s="6" t="s">
        <v>740</v>
      </c>
      <c r="Z115" s="4" t="s">
        <v>29</v>
      </c>
      <c r="AA115" s="4" t="s">
        <v>649</v>
      </c>
    </row>
    <row r="116" spans="1:27" s="13" customFormat="1" ht="135" x14ac:dyDescent="0.25">
      <c r="A116" s="26" t="s">
        <v>177</v>
      </c>
      <c r="B116" s="4" t="s">
        <v>92</v>
      </c>
      <c r="C116" s="9" t="s">
        <v>185</v>
      </c>
      <c r="D116" s="18" t="s">
        <v>186</v>
      </c>
      <c r="E116" s="9" t="s">
        <v>187</v>
      </c>
      <c r="F116" s="4" t="s">
        <v>31</v>
      </c>
      <c r="G116" s="4">
        <v>2</v>
      </c>
      <c r="H116" s="9" t="s">
        <v>112</v>
      </c>
      <c r="I116" s="9" t="s">
        <v>148</v>
      </c>
      <c r="J116" s="6" t="s">
        <v>114</v>
      </c>
      <c r="K116" s="6" t="s">
        <v>28</v>
      </c>
      <c r="L116" s="6" t="s">
        <v>28</v>
      </c>
      <c r="M116" s="6" t="s">
        <v>141</v>
      </c>
      <c r="N116" s="6">
        <v>2</v>
      </c>
      <c r="O116" s="6">
        <v>3</v>
      </c>
      <c r="P116" s="20">
        <f t="shared" si="8"/>
        <v>6</v>
      </c>
      <c r="Q116" s="4" t="str">
        <f t="shared" si="5"/>
        <v>MEDIO</v>
      </c>
      <c r="R116" s="6">
        <v>10</v>
      </c>
      <c r="S116" s="20">
        <f t="shared" si="9"/>
        <v>60</v>
      </c>
      <c r="T116" s="4" t="str">
        <f t="shared" si="6"/>
        <v>III</v>
      </c>
      <c r="U116" s="4" t="str">
        <f t="shared" si="7"/>
        <v>MEJORABLE</v>
      </c>
      <c r="V116" s="6" t="s">
        <v>29</v>
      </c>
      <c r="W116" s="4" t="s">
        <v>29</v>
      </c>
      <c r="X116" s="4" t="s">
        <v>29</v>
      </c>
      <c r="Y116" s="6" t="s">
        <v>149</v>
      </c>
      <c r="Z116" s="4" t="s">
        <v>29</v>
      </c>
      <c r="AA116" s="4" t="s">
        <v>118</v>
      </c>
    </row>
    <row r="117" spans="1:27" s="13" customFormat="1" ht="180" x14ac:dyDescent="0.25">
      <c r="A117" s="26" t="s">
        <v>177</v>
      </c>
      <c r="B117" s="4" t="s">
        <v>92</v>
      </c>
      <c r="C117" s="9" t="s">
        <v>185</v>
      </c>
      <c r="D117" s="18" t="s">
        <v>186</v>
      </c>
      <c r="E117" s="9" t="s">
        <v>187</v>
      </c>
      <c r="F117" s="4" t="s">
        <v>31</v>
      </c>
      <c r="G117" s="4">
        <v>2</v>
      </c>
      <c r="H117" s="9" t="s">
        <v>25</v>
      </c>
      <c r="I117" s="4" t="s">
        <v>98</v>
      </c>
      <c r="J117" s="6" t="s">
        <v>99</v>
      </c>
      <c r="K117" s="4" t="s">
        <v>671</v>
      </c>
      <c r="L117" s="4" t="s">
        <v>654</v>
      </c>
      <c r="M117" s="4" t="s">
        <v>736</v>
      </c>
      <c r="N117" s="9">
        <v>2</v>
      </c>
      <c r="O117" s="4">
        <v>4</v>
      </c>
      <c r="P117" s="20">
        <f t="shared" si="8"/>
        <v>8</v>
      </c>
      <c r="Q117" s="4" t="str">
        <f t="shared" si="5"/>
        <v>MEDIO</v>
      </c>
      <c r="R117" s="4">
        <v>10</v>
      </c>
      <c r="S117" s="20">
        <f t="shared" si="9"/>
        <v>80</v>
      </c>
      <c r="T117" s="4" t="str">
        <f t="shared" si="6"/>
        <v>III</v>
      </c>
      <c r="U117" s="4" t="str">
        <f t="shared" si="7"/>
        <v>MEJORABLE</v>
      </c>
      <c r="V117" s="6" t="s">
        <v>29</v>
      </c>
      <c r="W117" s="4" t="s">
        <v>29</v>
      </c>
      <c r="X117" s="4" t="s">
        <v>655</v>
      </c>
      <c r="Y117" s="4" t="s">
        <v>737</v>
      </c>
      <c r="Z117" s="4" t="s">
        <v>29</v>
      </c>
      <c r="AA117" s="4" t="s">
        <v>100</v>
      </c>
    </row>
    <row r="118" spans="1:27" s="13" customFormat="1" ht="135" x14ac:dyDescent="0.25">
      <c r="A118" s="26" t="s">
        <v>177</v>
      </c>
      <c r="B118" s="4" t="s">
        <v>92</v>
      </c>
      <c r="C118" s="9" t="s">
        <v>185</v>
      </c>
      <c r="D118" s="18" t="s">
        <v>186</v>
      </c>
      <c r="E118" s="9" t="s">
        <v>187</v>
      </c>
      <c r="F118" s="4" t="s">
        <v>31</v>
      </c>
      <c r="G118" s="4">
        <v>2</v>
      </c>
      <c r="H118" s="9" t="s">
        <v>112</v>
      </c>
      <c r="I118" s="9" t="s">
        <v>137</v>
      </c>
      <c r="J118" s="6" t="s">
        <v>138</v>
      </c>
      <c r="K118" s="6" t="s">
        <v>139</v>
      </c>
      <c r="L118" s="6" t="s">
        <v>140</v>
      </c>
      <c r="M118" s="6" t="s">
        <v>141</v>
      </c>
      <c r="N118" s="9">
        <v>2</v>
      </c>
      <c r="O118" s="4">
        <v>2</v>
      </c>
      <c r="P118" s="20">
        <f t="shared" si="8"/>
        <v>4</v>
      </c>
      <c r="Q118" s="4" t="str">
        <f t="shared" si="5"/>
        <v>BAJO</v>
      </c>
      <c r="R118" s="4">
        <v>10</v>
      </c>
      <c r="S118" s="20">
        <f t="shared" si="9"/>
        <v>40</v>
      </c>
      <c r="T118" s="4" t="str">
        <f t="shared" si="6"/>
        <v>III</v>
      </c>
      <c r="U118" s="4" t="str">
        <f t="shared" si="7"/>
        <v>MEJORABLE</v>
      </c>
      <c r="V118" s="6" t="s">
        <v>29</v>
      </c>
      <c r="W118" s="4" t="s">
        <v>29</v>
      </c>
      <c r="X118" s="4" t="s">
        <v>139</v>
      </c>
      <c r="Y118" s="4" t="s">
        <v>142</v>
      </c>
      <c r="Z118" s="4" t="s">
        <v>29</v>
      </c>
      <c r="AA118" s="4" t="s">
        <v>118</v>
      </c>
    </row>
    <row r="119" spans="1:27" s="13" customFormat="1" ht="135" x14ac:dyDescent="0.25">
      <c r="A119" s="26" t="s">
        <v>177</v>
      </c>
      <c r="B119" s="4" t="s">
        <v>92</v>
      </c>
      <c r="C119" s="9" t="s">
        <v>185</v>
      </c>
      <c r="D119" s="18" t="s">
        <v>186</v>
      </c>
      <c r="E119" s="9" t="s">
        <v>187</v>
      </c>
      <c r="F119" s="4" t="s">
        <v>31</v>
      </c>
      <c r="G119" s="4">
        <v>2</v>
      </c>
      <c r="H119" s="9" t="s">
        <v>112</v>
      </c>
      <c r="I119" s="4" t="s">
        <v>124</v>
      </c>
      <c r="J119" s="6" t="s">
        <v>125</v>
      </c>
      <c r="K119" s="6" t="s">
        <v>659</v>
      </c>
      <c r="L119" s="6" t="s">
        <v>127</v>
      </c>
      <c r="M119" s="6" t="s">
        <v>28</v>
      </c>
      <c r="N119" s="4">
        <v>2</v>
      </c>
      <c r="O119" s="9">
        <v>1</v>
      </c>
      <c r="P119" s="20">
        <f t="shared" si="8"/>
        <v>2</v>
      </c>
      <c r="Q119" s="4" t="str">
        <f t="shared" si="5"/>
        <v>BAJO</v>
      </c>
      <c r="R119" s="4">
        <v>10</v>
      </c>
      <c r="S119" s="20">
        <f t="shared" si="9"/>
        <v>20</v>
      </c>
      <c r="T119" s="4" t="str">
        <f t="shared" si="6"/>
        <v>IV</v>
      </c>
      <c r="U119" s="4" t="str">
        <f t="shared" si="7"/>
        <v>ACEPTABLE</v>
      </c>
      <c r="V119" s="6" t="s">
        <v>29</v>
      </c>
      <c r="W119" s="4" t="s">
        <v>29</v>
      </c>
      <c r="X119" s="4" t="s">
        <v>29</v>
      </c>
      <c r="Y119" s="4" t="s">
        <v>795</v>
      </c>
      <c r="Z119" s="4" t="s">
        <v>29</v>
      </c>
      <c r="AA119" s="4" t="s">
        <v>128</v>
      </c>
    </row>
    <row r="120" spans="1:27" s="13" customFormat="1" ht="135" x14ac:dyDescent="0.25">
      <c r="A120" s="26" t="s">
        <v>177</v>
      </c>
      <c r="B120" s="4" t="s">
        <v>92</v>
      </c>
      <c r="C120" s="9" t="s">
        <v>185</v>
      </c>
      <c r="D120" s="18" t="s">
        <v>186</v>
      </c>
      <c r="E120" s="9" t="s">
        <v>187</v>
      </c>
      <c r="F120" s="4" t="s">
        <v>31</v>
      </c>
      <c r="G120" s="4">
        <v>2</v>
      </c>
      <c r="H120" s="9" t="s">
        <v>112</v>
      </c>
      <c r="I120" s="9" t="s">
        <v>830</v>
      </c>
      <c r="J120" s="6" t="s">
        <v>114</v>
      </c>
      <c r="K120" s="9" t="s">
        <v>120</v>
      </c>
      <c r="L120" s="9" t="s">
        <v>121</v>
      </c>
      <c r="M120" s="9" t="s">
        <v>28</v>
      </c>
      <c r="N120" s="4">
        <v>6</v>
      </c>
      <c r="O120" s="9">
        <v>1</v>
      </c>
      <c r="P120" s="20">
        <f t="shared" si="8"/>
        <v>6</v>
      </c>
      <c r="Q120" s="4" t="str">
        <f t="shared" si="5"/>
        <v>MEDIO</v>
      </c>
      <c r="R120" s="4">
        <v>25</v>
      </c>
      <c r="S120" s="20">
        <f t="shared" si="9"/>
        <v>150</v>
      </c>
      <c r="T120" s="4" t="str">
        <f t="shared" si="6"/>
        <v>II</v>
      </c>
      <c r="U120" s="4" t="str">
        <f t="shared" si="7"/>
        <v>NO ACEPTABLE O ACEPTABLE CON CONTROL ESPECIFICO</v>
      </c>
      <c r="V120" s="6" t="s">
        <v>29</v>
      </c>
      <c r="W120" s="4" t="s">
        <v>29</v>
      </c>
      <c r="X120" s="4" t="s">
        <v>29</v>
      </c>
      <c r="Y120" s="4" t="s">
        <v>122</v>
      </c>
      <c r="Z120" s="4" t="s">
        <v>123</v>
      </c>
      <c r="AA120" s="4" t="s">
        <v>29</v>
      </c>
    </row>
    <row r="121" spans="1:27" s="13" customFormat="1" ht="135" x14ac:dyDescent="0.25">
      <c r="A121" s="26" t="s">
        <v>177</v>
      </c>
      <c r="B121" s="4" t="s">
        <v>92</v>
      </c>
      <c r="C121" s="9" t="s">
        <v>185</v>
      </c>
      <c r="D121" s="18" t="s">
        <v>186</v>
      </c>
      <c r="E121" s="9" t="s">
        <v>187</v>
      </c>
      <c r="F121" s="4" t="s">
        <v>31</v>
      </c>
      <c r="G121" s="4">
        <v>8</v>
      </c>
      <c r="H121" s="9" t="s">
        <v>53</v>
      </c>
      <c r="I121" s="9" t="s">
        <v>95</v>
      </c>
      <c r="J121" s="6" t="s">
        <v>96</v>
      </c>
      <c r="K121" s="4" t="s">
        <v>28</v>
      </c>
      <c r="L121" s="4" t="s">
        <v>28</v>
      </c>
      <c r="M121" s="4" t="s">
        <v>644</v>
      </c>
      <c r="N121" s="4">
        <v>2</v>
      </c>
      <c r="O121" s="9">
        <v>4</v>
      </c>
      <c r="P121" s="20">
        <f t="shared" si="8"/>
        <v>8</v>
      </c>
      <c r="Q121" s="4" t="str">
        <f t="shared" si="5"/>
        <v>MEDIO</v>
      </c>
      <c r="R121" s="4">
        <v>25</v>
      </c>
      <c r="S121" s="20">
        <f t="shared" si="9"/>
        <v>200</v>
      </c>
      <c r="T121" s="4" t="str">
        <f t="shared" si="6"/>
        <v>II</v>
      </c>
      <c r="U121" s="4" t="str">
        <f t="shared" si="7"/>
        <v>NO ACEPTABLE O ACEPTABLE CON CONTROL ESPECIFICO</v>
      </c>
      <c r="V121" s="6" t="s">
        <v>29</v>
      </c>
      <c r="W121" s="4" t="s">
        <v>29</v>
      </c>
      <c r="X121" s="4" t="s">
        <v>29</v>
      </c>
      <c r="Y121" s="4" t="s">
        <v>645</v>
      </c>
      <c r="Z121" s="4" t="s">
        <v>97</v>
      </c>
      <c r="AA121" s="4" t="s">
        <v>731</v>
      </c>
    </row>
    <row r="122" spans="1:27" s="13" customFormat="1" ht="135" x14ac:dyDescent="0.25">
      <c r="A122" s="26" t="s">
        <v>177</v>
      </c>
      <c r="B122" s="4" t="s">
        <v>92</v>
      </c>
      <c r="C122" s="9" t="s">
        <v>185</v>
      </c>
      <c r="D122" s="18" t="s">
        <v>186</v>
      </c>
      <c r="E122" s="9" t="s">
        <v>187</v>
      </c>
      <c r="F122" s="4" t="s">
        <v>31</v>
      </c>
      <c r="G122" s="4">
        <v>2</v>
      </c>
      <c r="H122" s="9" t="s">
        <v>53</v>
      </c>
      <c r="I122" s="9" t="s">
        <v>95</v>
      </c>
      <c r="J122" s="6" t="s">
        <v>180</v>
      </c>
      <c r="K122" s="6" t="s">
        <v>28</v>
      </c>
      <c r="L122" s="6" t="s">
        <v>181</v>
      </c>
      <c r="M122" s="4" t="s">
        <v>644</v>
      </c>
      <c r="N122" s="4">
        <v>2</v>
      </c>
      <c r="O122" s="9">
        <v>2</v>
      </c>
      <c r="P122" s="20">
        <f t="shared" si="8"/>
        <v>4</v>
      </c>
      <c r="Q122" s="4" t="str">
        <f t="shared" si="5"/>
        <v>BAJO</v>
      </c>
      <c r="R122" s="4">
        <v>25</v>
      </c>
      <c r="S122" s="20">
        <f t="shared" si="9"/>
        <v>100</v>
      </c>
      <c r="T122" s="4" t="str">
        <f t="shared" si="6"/>
        <v>III</v>
      </c>
      <c r="U122" s="4" t="str">
        <f t="shared" si="7"/>
        <v>MEJORABLE</v>
      </c>
      <c r="V122" s="6" t="s">
        <v>29</v>
      </c>
      <c r="W122" s="4" t="s">
        <v>29</v>
      </c>
      <c r="X122" s="6" t="s">
        <v>29</v>
      </c>
      <c r="Y122" s="4" t="s">
        <v>645</v>
      </c>
      <c r="Z122" s="4" t="s">
        <v>97</v>
      </c>
      <c r="AA122" s="6" t="s">
        <v>29</v>
      </c>
    </row>
    <row r="123" spans="1:27" s="13" customFormat="1" ht="240" x14ac:dyDescent="0.25">
      <c r="A123" s="26" t="s">
        <v>177</v>
      </c>
      <c r="B123" s="4" t="s">
        <v>92</v>
      </c>
      <c r="C123" s="9" t="s">
        <v>188</v>
      </c>
      <c r="D123" s="9" t="s">
        <v>73</v>
      </c>
      <c r="E123" s="9" t="s">
        <v>189</v>
      </c>
      <c r="F123" s="4" t="s">
        <v>31</v>
      </c>
      <c r="G123" s="4">
        <v>1</v>
      </c>
      <c r="H123" s="9" t="s">
        <v>26</v>
      </c>
      <c r="I123" s="11" t="s">
        <v>157</v>
      </c>
      <c r="J123" s="6" t="s">
        <v>102</v>
      </c>
      <c r="K123" s="4" t="s">
        <v>28</v>
      </c>
      <c r="L123" s="4" t="s">
        <v>103</v>
      </c>
      <c r="M123" s="4" t="s">
        <v>104</v>
      </c>
      <c r="N123" s="9">
        <v>6</v>
      </c>
      <c r="O123" s="9">
        <v>2</v>
      </c>
      <c r="P123" s="20">
        <f t="shared" si="8"/>
        <v>12</v>
      </c>
      <c r="Q123" s="4" t="str">
        <f t="shared" si="5"/>
        <v>ALTO</v>
      </c>
      <c r="R123" s="4">
        <v>10</v>
      </c>
      <c r="S123" s="20">
        <f t="shared" si="9"/>
        <v>120</v>
      </c>
      <c r="T123" s="4" t="str">
        <f t="shared" si="6"/>
        <v>III</v>
      </c>
      <c r="U123" s="4" t="str">
        <f t="shared" si="7"/>
        <v>MEJORABLE</v>
      </c>
      <c r="V123" s="6" t="s">
        <v>29</v>
      </c>
      <c r="W123" s="6" t="s">
        <v>29</v>
      </c>
      <c r="X123" s="4" t="s">
        <v>105</v>
      </c>
      <c r="Y123" s="4" t="s">
        <v>106</v>
      </c>
      <c r="Z123" s="6" t="s">
        <v>29</v>
      </c>
      <c r="AA123" s="4" t="s">
        <v>107</v>
      </c>
    </row>
    <row r="124" spans="1:27" s="13" customFormat="1" ht="210" x14ac:dyDescent="0.25">
      <c r="A124" s="26" t="s">
        <v>177</v>
      </c>
      <c r="B124" s="4" t="s">
        <v>92</v>
      </c>
      <c r="C124" s="9" t="s">
        <v>188</v>
      </c>
      <c r="D124" s="9" t="s">
        <v>73</v>
      </c>
      <c r="E124" s="9" t="s">
        <v>189</v>
      </c>
      <c r="F124" s="4" t="s">
        <v>31</v>
      </c>
      <c r="G124" s="6">
        <v>1</v>
      </c>
      <c r="H124" s="9" t="s">
        <v>27</v>
      </c>
      <c r="I124" s="6" t="s">
        <v>109</v>
      </c>
      <c r="J124" s="6" t="s">
        <v>110</v>
      </c>
      <c r="K124" s="6" t="s">
        <v>646</v>
      </c>
      <c r="L124" s="6" t="s">
        <v>111</v>
      </c>
      <c r="M124" s="6" t="s">
        <v>738</v>
      </c>
      <c r="N124" s="6">
        <v>2</v>
      </c>
      <c r="O124" s="6">
        <v>4</v>
      </c>
      <c r="P124" s="20">
        <f t="shared" si="8"/>
        <v>8</v>
      </c>
      <c r="Q124" s="4" t="str">
        <f t="shared" si="5"/>
        <v>MEDIO</v>
      </c>
      <c r="R124" s="6">
        <v>10</v>
      </c>
      <c r="S124" s="20">
        <f t="shared" si="9"/>
        <v>80</v>
      </c>
      <c r="T124" s="4" t="str">
        <f t="shared" si="6"/>
        <v>III</v>
      </c>
      <c r="U124" s="4" t="str">
        <f t="shared" si="7"/>
        <v>MEJORABLE</v>
      </c>
      <c r="V124" s="6" t="s">
        <v>29</v>
      </c>
      <c r="W124" s="4" t="s">
        <v>29</v>
      </c>
      <c r="X124" s="6" t="s">
        <v>29</v>
      </c>
      <c r="Y124" s="6" t="s">
        <v>739</v>
      </c>
      <c r="Z124" s="4" t="s">
        <v>29</v>
      </c>
      <c r="AA124" s="4" t="s">
        <v>647</v>
      </c>
    </row>
    <row r="125" spans="1:27" s="13" customFormat="1" ht="180" x14ac:dyDescent="0.25">
      <c r="A125" s="26" t="s">
        <v>177</v>
      </c>
      <c r="B125" s="4" t="s">
        <v>92</v>
      </c>
      <c r="C125" s="9" t="s">
        <v>188</v>
      </c>
      <c r="D125" s="9" t="s">
        <v>73</v>
      </c>
      <c r="E125" s="9" t="s">
        <v>189</v>
      </c>
      <c r="F125" s="4" t="s">
        <v>31</v>
      </c>
      <c r="G125" s="6">
        <v>1</v>
      </c>
      <c r="H125" s="9" t="s">
        <v>27</v>
      </c>
      <c r="I125" s="9" t="s">
        <v>135</v>
      </c>
      <c r="J125" s="6" t="s">
        <v>136</v>
      </c>
      <c r="K125" s="6" t="s">
        <v>28</v>
      </c>
      <c r="L125" s="6" t="s">
        <v>111</v>
      </c>
      <c r="M125" s="6" t="s">
        <v>738</v>
      </c>
      <c r="N125" s="4">
        <v>6</v>
      </c>
      <c r="O125" s="4">
        <v>4</v>
      </c>
      <c r="P125" s="20">
        <f t="shared" si="8"/>
        <v>24</v>
      </c>
      <c r="Q125" s="4" t="str">
        <f t="shared" si="5"/>
        <v>MUY ALTO</v>
      </c>
      <c r="R125" s="6">
        <v>10</v>
      </c>
      <c r="S125" s="20">
        <f t="shared" si="9"/>
        <v>240</v>
      </c>
      <c r="T125" s="4" t="str">
        <f t="shared" si="6"/>
        <v>II</v>
      </c>
      <c r="U125" s="4" t="str">
        <f t="shared" si="7"/>
        <v>NO ACEPTABLE O ACEPTABLE CON CONTROL ESPECIFICO</v>
      </c>
      <c r="V125" s="6" t="s">
        <v>29</v>
      </c>
      <c r="W125" s="4" t="s">
        <v>29</v>
      </c>
      <c r="X125" s="6" t="s">
        <v>29</v>
      </c>
      <c r="Y125" s="6" t="s">
        <v>740</v>
      </c>
      <c r="Z125" s="4" t="s">
        <v>29</v>
      </c>
      <c r="AA125" s="4" t="s">
        <v>649</v>
      </c>
    </row>
    <row r="126" spans="1:27" s="13" customFormat="1" ht="180" x14ac:dyDescent="0.25">
      <c r="A126" s="26" t="s">
        <v>177</v>
      </c>
      <c r="B126" s="4" t="s">
        <v>92</v>
      </c>
      <c r="C126" s="9" t="s">
        <v>188</v>
      </c>
      <c r="D126" s="9" t="s">
        <v>73</v>
      </c>
      <c r="E126" s="9" t="s">
        <v>189</v>
      </c>
      <c r="F126" s="4" t="s">
        <v>31</v>
      </c>
      <c r="G126" s="4">
        <v>1</v>
      </c>
      <c r="H126" s="9" t="s">
        <v>25</v>
      </c>
      <c r="I126" s="4" t="s">
        <v>98</v>
      </c>
      <c r="J126" s="6" t="s">
        <v>99</v>
      </c>
      <c r="K126" s="4" t="s">
        <v>671</v>
      </c>
      <c r="L126" s="4" t="s">
        <v>654</v>
      </c>
      <c r="M126" s="4" t="s">
        <v>736</v>
      </c>
      <c r="N126" s="9">
        <v>2</v>
      </c>
      <c r="O126" s="4">
        <v>4</v>
      </c>
      <c r="P126" s="20">
        <f t="shared" si="8"/>
        <v>8</v>
      </c>
      <c r="Q126" s="4" t="str">
        <f t="shared" si="5"/>
        <v>MEDIO</v>
      </c>
      <c r="R126" s="4">
        <v>10</v>
      </c>
      <c r="S126" s="20">
        <f t="shared" si="9"/>
        <v>80</v>
      </c>
      <c r="T126" s="4" t="str">
        <f t="shared" si="6"/>
        <v>III</v>
      </c>
      <c r="U126" s="4" t="str">
        <f t="shared" si="7"/>
        <v>MEJORABLE</v>
      </c>
      <c r="V126" s="6" t="s">
        <v>29</v>
      </c>
      <c r="W126" s="4" t="s">
        <v>29</v>
      </c>
      <c r="X126" s="4" t="s">
        <v>655</v>
      </c>
      <c r="Y126" s="4" t="s">
        <v>737</v>
      </c>
      <c r="Z126" s="4" t="s">
        <v>29</v>
      </c>
      <c r="AA126" s="4" t="s">
        <v>100</v>
      </c>
    </row>
    <row r="127" spans="1:27" s="13" customFormat="1" ht="180" x14ac:dyDescent="0.25">
      <c r="A127" s="26" t="s">
        <v>177</v>
      </c>
      <c r="B127" s="4" t="s">
        <v>92</v>
      </c>
      <c r="C127" s="9" t="s">
        <v>188</v>
      </c>
      <c r="D127" s="9" t="s">
        <v>73</v>
      </c>
      <c r="E127" s="9" t="s">
        <v>189</v>
      </c>
      <c r="F127" s="4" t="s">
        <v>31</v>
      </c>
      <c r="G127" s="4">
        <v>1</v>
      </c>
      <c r="H127" s="9" t="s">
        <v>112</v>
      </c>
      <c r="I127" s="9" t="s">
        <v>137</v>
      </c>
      <c r="J127" s="6" t="s">
        <v>138</v>
      </c>
      <c r="K127" s="6" t="s">
        <v>139</v>
      </c>
      <c r="L127" s="6" t="s">
        <v>140</v>
      </c>
      <c r="M127" s="6" t="s">
        <v>141</v>
      </c>
      <c r="N127" s="9">
        <v>2</v>
      </c>
      <c r="O127" s="4">
        <v>2</v>
      </c>
      <c r="P127" s="20">
        <f t="shared" si="8"/>
        <v>4</v>
      </c>
      <c r="Q127" s="4" t="str">
        <f t="shared" si="5"/>
        <v>BAJO</v>
      </c>
      <c r="R127" s="4">
        <v>10</v>
      </c>
      <c r="S127" s="20">
        <f t="shared" si="9"/>
        <v>40</v>
      </c>
      <c r="T127" s="4" t="str">
        <f t="shared" si="6"/>
        <v>III</v>
      </c>
      <c r="U127" s="4" t="str">
        <f t="shared" si="7"/>
        <v>MEJORABLE</v>
      </c>
      <c r="V127" s="6" t="s">
        <v>29</v>
      </c>
      <c r="W127" s="4" t="s">
        <v>29</v>
      </c>
      <c r="X127" s="4" t="s">
        <v>139</v>
      </c>
      <c r="Y127" s="4" t="s">
        <v>142</v>
      </c>
      <c r="Z127" s="4" t="s">
        <v>29</v>
      </c>
      <c r="AA127" s="4" t="s">
        <v>118</v>
      </c>
    </row>
    <row r="128" spans="1:27" s="13" customFormat="1" ht="180" x14ac:dyDescent="0.25">
      <c r="A128" s="26" t="s">
        <v>177</v>
      </c>
      <c r="B128" s="4" t="s">
        <v>92</v>
      </c>
      <c r="C128" s="9" t="s">
        <v>188</v>
      </c>
      <c r="D128" s="9" t="s">
        <v>73</v>
      </c>
      <c r="E128" s="9" t="s">
        <v>189</v>
      </c>
      <c r="F128" s="4" t="s">
        <v>31</v>
      </c>
      <c r="G128" s="4">
        <v>1</v>
      </c>
      <c r="H128" s="9" t="s">
        <v>112</v>
      </c>
      <c r="I128" s="4" t="s">
        <v>124</v>
      </c>
      <c r="J128" s="6" t="s">
        <v>125</v>
      </c>
      <c r="K128" s="6" t="s">
        <v>659</v>
      </c>
      <c r="L128" s="6" t="s">
        <v>127</v>
      </c>
      <c r="M128" s="6" t="s">
        <v>28</v>
      </c>
      <c r="N128" s="4">
        <v>2</v>
      </c>
      <c r="O128" s="9">
        <v>1</v>
      </c>
      <c r="P128" s="20">
        <f t="shared" si="8"/>
        <v>2</v>
      </c>
      <c r="Q128" s="4" t="str">
        <f t="shared" si="5"/>
        <v>BAJO</v>
      </c>
      <c r="R128" s="4">
        <v>10</v>
      </c>
      <c r="S128" s="20">
        <f t="shared" si="9"/>
        <v>20</v>
      </c>
      <c r="T128" s="4" t="str">
        <f t="shared" si="6"/>
        <v>IV</v>
      </c>
      <c r="U128" s="4" t="str">
        <f t="shared" si="7"/>
        <v>ACEPTABLE</v>
      </c>
      <c r="V128" s="6" t="s">
        <v>29</v>
      </c>
      <c r="W128" s="4" t="s">
        <v>29</v>
      </c>
      <c r="X128" s="4" t="s">
        <v>29</v>
      </c>
      <c r="Y128" s="4" t="s">
        <v>795</v>
      </c>
      <c r="Z128" s="4" t="s">
        <v>29</v>
      </c>
      <c r="AA128" s="4" t="s">
        <v>128</v>
      </c>
    </row>
    <row r="129" spans="1:27" s="13" customFormat="1" ht="180" x14ac:dyDescent="0.25">
      <c r="A129" s="26" t="s">
        <v>177</v>
      </c>
      <c r="B129" s="4" t="s">
        <v>92</v>
      </c>
      <c r="C129" s="9" t="s">
        <v>188</v>
      </c>
      <c r="D129" s="9" t="s">
        <v>73</v>
      </c>
      <c r="E129" s="9" t="s">
        <v>189</v>
      </c>
      <c r="F129" s="4" t="s">
        <v>31</v>
      </c>
      <c r="G129" s="4">
        <v>1</v>
      </c>
      <c r="H129" s="9" t="s">
        <v>112</v>
      </c>
      <c r="I129" s="9" t="s">
        <v>158</v>
      </c>
      <c r="J129" s="6" t="s">
        <v>114</v>
      </c>
      <c r="K129" s="9" t="s">
        <v>120</v>
      </c>
      <c r="L129" s="9" t="s">
        <v>121</v>
      </c>
      <c r="M129" s="9" t="s">
        <v>28</v>
      </c>
      <c r="N129" s="4">
        <v>6</v>
      </c>
      <c r="O129" s="9">
        <v>1</v>
      </c>
      <c r="P129" s="20">
        <f t="shared" si="8"/>
        <v>6</v>
      </c>
      <c r="Q129" s="4" t="str">
        <f t="shared" si="5"/>
        <v>MEDIO</v>
      </c>
      <c r="R129" s="4">
        <v>25</v>
      </c>
      <c r="S129" s="20">
        <f t="shared" si="9"/>
        <v>150</v>
      </c>
      <c r="T129" s="4" t="str">
        <f t="shared" si="6"/>
        <v>II</v>
      </c>
      <c r="U129" s="4" t="str">
        <f t="shared" si="7"/>
        <v>NO ACEPTABLE O ACEPTABLE CON CONTROL ESPECIFICO</v>
      </c>
      <c r="V129" s="6" t="s">
        <v>29</v>
      </c>
      <c r="W129" s="4" t="s">
        <v>29</v>
      </c>
      <c r="X129" s="4" t="s">
        <v>29</v>
      </c>
      <c r="Y129" s="4" t="s">
        <v>122</v>
      </c>
      <c r="Z129" s="4" t="s">
        <v>123</v>
      </c>
      <c r="AA129" s="4" t="s">
        <v>29</v>
      </c>
    </row>
    <row r="130" spans="1:27" s="13" customFormat="1" ht="180" x14ac:dyDescent="0.25">
      <c r="A130" s="26" t="s">
        <v>177</v>
      </c>
      <c r="B130" s="4" t="s">
        <v>92</v>
      </c>
      <c r="C130" s="9" t="s">
        <v>188</v>
      </c>
      <c r="D130" s="9" t="s">
        <v>73</v>
      </c>
      <c r="E130" s="9" t="s">
        <v>189</v>
      </c>
      <c r="F130" s="4" t="s">
        <v>31</v>
      </c>
      <c r="G130" s="4">
        <v>8</v>
      </c>
      <c r="H130" s="9" t="s">
        <v>53</v>
      </c>
      <c r="I130" s="9" t="s">
        <v>95</v>
      </c>
      <c r="J130" s="6" t="s">
        <v>96</v>
      </c>
      <c r="K130" s="4" t="s">
        <v>28</v>
      </c>
      <c r="L130" s="4" t="s">
        <v>28</v>
      </c>
      <c r="M130" s="4" t="s">
        <v>644</v>
      </c>
      <c r="N130" s="4">
        <v>2</v>
      </c>
      <c r="O130" s="9">
        <v>4</v>
      </c>
      <c r="P130" s="20">
        <f t="shared" si="8"/>
        <v>8</v>
      </c>
      <c r="Q130" s="4" t="str">
        <f t="shared" si="5"/>
        <v>MEDIO</v>
      </c>
      <c r="R130" s="4">
        <v>25</v>
      </c>
      <c r="S130" s="20">
        <f t="shared" si="9"/>
        <v>200</v>
      </c>
      <c r="T130" s="4" t="str">
        <f t="shared" si="6"/>
        <v>II</v>
      </c>
      <c r="U130" s="4" t="str">
        <f t="shared" si="7"/>
        <v>NO ACEPTABLE O ACEPTABLE CON CONTROL ESPECIFICO</v>
      </c>
      <c r="V130" s="6" t="s">
        <v>29</v>
      </c>
      <c r="W130" s="4" t="s">
        <v>29</v>
      </c>
      <c r="X130" s="4" t="s">
        <v>29</v>
      </c>
      <c r="Y130" s="4" t="s">
        <v>645</v>
      </c>
      <c r="Z130" s="4" t="s">
        <v>97</v>
      </c>
      <c r="AA130" s="4" t="s">
        <v>731</v>
      </c>
    </row>
    <row r="131" spans="1:27" s="13" customFormat="1" ht="180" x14ac:dyDescent="0.25">
      <c r="A131" s="26" t="s">
        <v>177</v>
      </c>
      <c r="B131" s="4" t="s">
        <v>92</v>
      </c>
      <c r="C131" s="9" t="s">
        <v>188</v>
      </c>
      <c r="D131" s="9" t="s">
        <v>73</v>
      </c>
      <c r="E131" s="9" t="s">
        <v>189</v>
      </c>
      <c r="F131" s="4" t="s">
        <v>31</v>
      </c>
      <c r="G131" s="4">
        <v>1</v>
      </c>
      <c r="H131" s="9" t="s">
        <v>53</v>
      </c>
      <c r="I131" s="9" t="s">
        <v>95</v>
      </c>
      <c r="J131" s="6" t="s">
        <v>180</v>
      </c>
      <c r="K131" s="6" t="s">
        <v>28</v>
      </c>
      <c r="L131" s="6" t="s">
        <v>181</v>
      </c>
      <c r="M131" s="4" t="s">
        <v>644</v>
      </c>
      <c r="N131" s="4">
        <v>2</v>
      </c>
      <c r="O131" s="9">
        <v>2</v>
      </c>
      <c r="P131" s="20">
        <f t="shared" si="8"/>
        <v>4</v>
      </c>
      <c r="Q131" s="4" t="str">
        <f t="shared" si="5"/>
        <v>BAJO</v>
      </c>
      <c r="R131" s="4">
        <v>25</v>
      </c>
      <c r="S131" s="20">
        <f t="shared" si="9"/>
        <v>100</v>
      </c>
      <c r="T131" s="4" t="str">
        <f t="shared" si="6"/>
        <v>III</v>
      </c>
      <c r="U131" s="4" t="str">
        <f t="shared" si="7"/>
        <v>MEJORABLE</v>
      </c>
      <c r="V131" s="6" t="s">
        <v>29</v>
      </c>
      <c r="W131" s="4" t="s">
        <v>29</v>
      </c>
      <c r="X131" s="6" t="s">
        <v>29</v>
      </c>
      <c r="Y131" s="4" t="s">
        <v>645</v>
      </c>
      <c r="Z131" s="4" t="s">
        <v>97</v>
      </c>
      <c r="AA131" s="6" t="s">
        <v>29</v>
      </c>
    </row>
    <row r="132" spans="1:27" s="13" customFormat="1" ht="240" x14ac:dyDescent="0.25">
      <c r="A132" s="26" t="s">
        <v>177</v>
      </c>
      <c r="B132" s="4" t="s">
        <v>92</v>
      </c>
      <c r="C132" s="9" t="s">
        <v>190</v>
      </c>
      <c r="D132" s="9" t="s">
        <v>191</v>
      </c>
      <c r="E132" s="9" t="s">
        <v>794</v>
      </c>
      <c r="F132" s="4" t="s">
        <v>31</v>
      </c>
      <c r="G132" s="4">
        <v>1</v>
      </c>
      <c r="H132" s="9" t="s">
        <v>26</v>
      </c>
      <c r="I132" s="11" t="s">
        <v>157</v>
      </c>
      <c r="J132" s="6" t="s">
        <v>102</v>
      </c>
      <c r="K132" s="4" t="s">
        <v>28</v>
      </c>
      <c r="L132" s="4" t="s">
        <v>103</v>
      </c>
      <c r="M132" s="4" t="s">
        <v>104</v>
      </c>
      <c r="N132" s="9">
        <v>6</v>
      </c>
      <c r="O132" s="9">
        <v>2</v>
      </c>
      <c r="P132" s="20">
        <f t="shared" si="8"/>
        <v>12</v>
      </c>
      <c r="Q132" s="4" t="str">
        <f t="shared" si="5"/>
        <v>ALTO</v>
      </c>
      <c r="R132" s="4">
        <v>10</v>
      </c>
      <c r="S132" s="20">
        <f t="shared" si="9"/>
        <v>120</v>
      </c>
      <c r="T132" s="4" t="str">
        <f t="shared" si="6"/>
        <v>III</v>
      </c>
      <c r="U132" s="4" t="str">
        <f t="shared" si="7"/>
        <v>MEJORABLE</v>
      </c>
      <c r="V132" s="6" t="s">
        <v>29</v>
      </c>
      <c r="W132" s="6" t="s">
        <v>29</v>
      </c>
      <c r="X132" s="4" t="s">
        <v>105</v>
      </c>
      <c r="Y132" s="4" t="s">
        <v>106</v>
      </c>
      <c r="Z132" s="6" t="s">
        <v>29</v>
      </c>
      <c r="AA132" s="4" t="s">
        <v>107</v>
      </c>
    </row>
    <row r="133" spans="1:27" s="13" customFormat="1" ht="210" x14ac:dyDescent="0.25">
      <c r="A133" s="26" t="s">
        <v>177</v>
      </c>
      <c r="B133" s="4" t="s">
        <v>92</v>
      </c>
      <c r="C133" s="9" t="s">
        <v>190</v>
      </c>
      <c r="D133" s="9" t="s">
        <v>191</v>
      </c>
      <c r="E133" s="9" t="s">
        <v>794</v>
      </c>
      <c r="F133" s="4" t="s">
        <v>31</v>
      </c>
      <c r="G133" s="6">
        <v>1</v>
      </c>
      <c r="H133" s="9" t="s">
        <v>27</v>
      </c>
      <c r="I133" s="6" t="s">
        <v>109</v>
      </c>
      <c r="J133" s="6" t="s">
        <v>110</v>
      </c>
      <c r="K133" s="6" t="s">
        <v>646</v>
      </c>
      <c r="L133" s="6" t="s">
        <v>111</v>
      </c>
      <c r="M133" s="6" t="s">
        <v>738</v>
      </c>
      <c r="N133" s="6">
        <v>2</v>
      </c>
      <c r="O133" s="6">
        <v>4</v>
      </c>
      <c r="P133" s="20">
        <f t="shared" si="8"/>
        <v>8</v>
      </c>
      <c r="Q133" s="4" t="str">
        <f t="shared" si="5"/>
        <v>MEDIO</v>
      </c>
      <c r="R133" s="6">
        <v>10</v>
      </c>
      <c r="S133" s="20">
        <f t="shared" si="9"/>
        <v>80</v>
      </c>
      <c r="T133" s="4" t="str">
        <f t="shared" si="6"/>
        <v>III</v>
      </c>
      <c r="U133" s="4" t="str">
        <f t="shared" si="7"/>
        <v>MEJORABLE</v>
      </c>
      <c r="V133" s="6" t="s">
        <v>29</v>
      </c>
      <c r="W133" s="4" t="s">
        <v>29</v>
      </c>
      <c r="X133" s="6" t="s">
        <v>29</v>
      </c>
      <c r="Y133" s="6" t="s">
        <v>739</v>
      </c>
      <c r="Z133" s="4" t="s">
        <v>29</v>
      </c>
      <c r="AA133" s="4" t="s">
        <v>647</v>
      </c>
    </row>
    <row r="134" spans="1:27" s="13" customFormat="1" ht="210" x14ac:dyDescent="0.25">
      <c r="A134" s="26" t="s">
        <v>177</v>
      </c>
      <c r="B134" s="4" t="s">
        <v>92</v>
      </c>
      <c r="C134" s="9" t="s">
        <v>190</v>
      </c>
      <c r="D134" s="9" t="s">
        <v>191</v>
      </c>
      <c r="E134" s="9" t="s">
        <v>794</v>
      </c>
      <c r="F134" s="4" t="s">
        <v>31</v>
      </c>
      <c r="G134" s="6">
        <v>1</v>
      </c>
      <c r="H134" s="9" t="s">
        <v>27</v>
      </c>
      <c r="I134" s="9" t="s">
        <v>135</v>
      </c>
      <c r="J134" s="6" t="s">
        <v>136</v>
      </c>
      <c r="K134" s="6" t="s">
        <v>28</v>
      </c>
      <c r="L134" s="6" t="s">
        <v>111</v>
      </c>
      <c r="M134" s="6" t="s">
        <v>738</v>
      </c>
      <c r="N134" s="4">
        <v>6</v>
      </c>
      <c r="O134" s="4">
        <v>4</v>
      </c>
      <c r="P134" s="20">
        <f t="shared" si="8"/>
        <v>24</v>
      </c>
      <c r="Q134" s="4" t="str">
        <f t="shared" si="5"/>
        <v>MUY ALTO</v>
      </c>
      <c r="R134" s="6">
        <v>10</v>
      </c>
      <c r="S134" s="20">
        <f t="shared" si="9"/>
        <v>240</v>
      </c>
      <c r="T134" s="4" t="str">
        <f t="shared" si="6"/>
        <v>II</v>
      </c>
      <c r="U134" s="4" t="str">
        <f t="shared" si="7"/>
        <v>NO ACEPTABLE O ACEPTABLE CON CONTROL ESPECIFICO</v>
      </c>
      <c r="V134" s="6" t="s">
        <v>29</v>
      </c>
      <c r="W134" s="4" t="s">
        <v>29</v>
      </c>
      <c r="X134" s="6" t="s">
        <v>29</v>
      </c>
      <c r="Y134" s="6" t="s">
        <v>740</v>
      </c>
      <c r="Z134" s="4" t="s">
        <v>29</v>
      </c>
      <c r="AA134" s="4" t="s">
        <v>649</v>
      </c>
    </row>
    <row r="135" spans="1:27" s="13" customFormat="1" ht="210" x14ac:dyDescent="0.25">
      <c r="A135" s="26" t="s">
        <v>177</v>
      </c>
      <c r="B135" s="4" t="s">
        <v>92</v>
      </c>
      <c r="C135" s="9" t="s">
        <v>190</v>
      </c>
      <c r="D135" s="9" t="s">
        <v>191</v>
      </c>
      <c r="E135" s="9" t="s">
        <v>794</v>
      </c>
      <c r="F135" s="4" t="s">
        <v>31</v>
      </c>
      <c r="G135" s="4">
        <v>1</v>
      </c>
      <c r="H135" s="9" t="s">
        <v>25</v>
      </c>
      <c r="I135" s="4" t="s">
        <v>98</v>
      </c>
      <c r="J135" s="6" t="s">
        <v>99</v>
      </c>
      <c r="K135" s="4" t="s">
        <v>671</v>
      </c>
      <c r="L135" s="4" t="s">
        <v>654</v>
      </c>
      <c r="M135" s="4" t="s">
        <v>736</v>
      </c>
      <c r="N135" s="9">
        <v>2</v>
      </c>
      <c r="O135" s="4">
        <v>4</v>
      </c>
      <c r="P135" s="20">
        <f t="shared" si="8"/>
        <v>8</v>
      </c>
      <c r="Q135" s="4" t="str">
        <f t="shared" si="5"/>
        <v>MEDIO</v>
      </c>
      <c r="R135" s="4">
        <v>10</v>
      </c>
      <c r="S135" s="20">
        <f t="shared" si="9"/>
        <v>80</v>
      </c>
      <c r="T135" s="4" t="str">
        <f t="shared" si="6"/>
        <v>III</v>
      </c>
      <c r="U135" s="4" t="str">
        <f t="shared" si="7"/>
        <v>MEJORABLE</v>
      </c>
      <c r="V135" s="6" t="s">
        <v>29</v>
      </c>
      <c r="W135" s="4" t="s">
        <v>29</v>
      </c>
      <c r="X135" s="4" t="s">
        <v>655</v>
      </c>
      <c r="Y135" s="4" t="s">
        <v>737</v>
      </c>
      <c r="Z135" s="4" t="s">
        <v>29</v>
      </c>
      <c r="AA135" s="4" t="s">
        <v>100</v>
      </c>
    </row>
    <row r="136" spans="1:27" s="13" customFormat="1" ht="210" x14ac:dyDescent="0.25">
      <c r="A136" s="26" t="s">
        <v>177</v>
      </c>
      <c r="B136" s="4" t="s">
        <v>92</v>
      </c>
      <c r="C136" s="9" t="s">
        <v>190</v>
      </c>
      <c r="D136" s="9" t="s">
        <v>191</v>
      </c>
      <c r="E136" s="9" t="s">
        <v>794</v>
      </c>
      <c r="F136" s="4" t="s">
        <v>31</v>
      </c>
      <c r="G136" s="4">
        <v>1</v>
      </c>
      <c r="H136" s="9" t="s">
        <v>112</v>
      </c>
      <c r="I136" s="9" t="s">
        <v>137</v>
      </c>
      <c r="J136" s="6" t="s">
        <v>138</v>
      </c>
      <c r="K136" s="6" t="s">
        <v>139</v>
      </c>
      <c r="L136" s="6" t="s">
        <v>140</v>
      </c>
      <c r="M136" s="6" t="s">
        <v>141</v>
      </c>
      <c r="N136" s="9">
        <v>2</v>
      </c>
      <c r="O136" s="4">
        <v>2</v>
      </c>
      <c r="P136" s="20">
        <f t="shared" si="8"/>
        <v>4</v>
      </c>
      <c r="Q136" s="4" t="str">
        <f t="shared" si="5"/>
        <v>BAJO</v>
      </c>
      <c r="R136" s="4">
        <v>10</v>
      </c>
      <c r="S136" s="20">
        <f t="shared" si="9"/>
        <v>40</v>
      </c>
      <c r="T136" s="4" t="str">
        <f t="shared" si="6"/>
        <v>III</v>
      </c>
      <c r="U136" s="4" t="str">
        <f t="shared" si="7"/>
        <v>MEJORABLE</v>
      </c>
      <c r="V136" s="6" t="s">
        <v>29</v>
      </c>
      <c r="W136" s="4" t="s">
        <v>29</v>
      </c>
      <c r="X136" s="4" t="s">
        <v>139</v>
      </c>
      <c r="Y136" s="4" t="s">
        <v>142</v>
      </c>
      <c r="Z136" s="4" t="s">
        <v>29</v>
      </c>
      <c r="AA136" s="4" t="s">
        <v>118</v>
      </c>
    </row>
    <row r="137" spans="1:27" s="13" customFormat="1" ht="210" x14ac:dyDescent="0.25">
      <c r="A137" s="26" t="s">
        <v>177</v>
      </c>
      <c r="B137" s="4" t="s">
        <v>92</v>
      </c>
      <c r="C137" s="9" t="s">
        <v>190</v>
      </c>
      <c r="D137" s="9" t="s">
        <v>191</v>
      </c>
      <c r="E137" s="9" t="s">
        <v>794</v>
      </c>
      <c r="F137" s="4" t="s">
        <v>31</v>
      </c>
      <c r="G137" s="4">
        <v>1</v>
      </c>
      <c r="H137" s="9" t="s">
        <v>112</v>
      </c>
      <c r="I137" s="4" t="s">
        <v>124</v>
      </c>
      <c r="J137" s="6" t="s">
        <v>125</v>
      </c>
      <c r="K137" s="6" t="s">
        <v>659</v>
      </c>
      <c r="L137" s="6" t="s">
        <v>127</v>
      </c>
      <c r="M137" s="6" t="s">
        <v>28</v>
      </c>
      <c r="N137" s="4">
        <v>2</v>
      </c>
      <c r="O137" s="9">
        <v>1</v>
      </c>
      <c r="P137" s="20">
        <f t="shared" si="8"/>
        <v>2</v>
      </c>
      <c r="Q137" s="4" t="str">
        <f t="shared" ref="Q137:Q200" si="10">IF(P137=0,"N/A",IF(AND(P137&gt;=1,P137&lt;=4),"BAJO",IF(AND(P137&gt;=6,P137&lt;=9),"MEDIO",IF(AND(P137&gt;=10,P137&lt;=20),"ALTO",IF(P137&gt;=24,"MUY ALTO")))))</f>
        <v>BAJO</v>
      </c>
      <c r="R137" s="4">
        <v>10</v>
      </c>
      <c r="S137" s="20">
        <f t="shared" si="9"/>
        <v>20</v>
      </c>
      <c r="T137" s="4" t="str">
        <f t="shared" ref="T137:T200" si="11">IF(S137=0,"N/A",IF(AND(S137&gt;=1,S137&lt;=20),"IV",IF(AND(S137&gt;=40,S137&lt;=120),"III",IF(AND(S137&gt;=150,S137&lt;=500),"II",IF(S137&gt;=600,"I")))))</f>
        <v>IV</v>
      </c>
      <c r="U137" s="4" t="str">
        <f t="shared" ref="U137:U200" si="12">IF(T137="N/A","N/A",IF(T137="I","NO ACEPTABLE",IF(T137="II","NO ACEPTABLE O ACEPTABLE CON CONTROL ESPECIFICO",IF(T137="III","MEJORABLE",IF(T137="IV","ACEPTABLE")))))</f>
        <v>ACEPTABLE</v>
      </c>
      <c r="V137" s="6" t="s">
        <v>29</v>
      </c>
      <c r="W137" s="4" t="s">
        <v>29</v>
      </c>
      <c r="X137" s="4" t="s">
        <v>29</v>
      </c>
      <c r="Y137" s="4" t="s">
        <v>795</v>
      </c>
      <c r="Z137" s="4" t="s">
        <v>29</v>
      </c>
      <c r="AA137" s="4" t="s">
        <v>128</v>
      </c>
    </row>
    <row r="138" spans="1:27" s="13" customFormat="1" ht="210" x14ac:dyDescent="0.25">
      <c r="A138" s="26" t="s">
        <v>177</v>
      </c>
      <c r="B138" s="4" t="s">
        <v>92</v>
      </c>
      <c r="C138" s="9" t="s">
        <v>190</v>
      </c>
      <c r="D138" s="9" t="s">
        <v>191</v>
      </c>
      <c r="E138" s="9" t="s">
        <v>794</v>
      </c>
      <c r="F138" s="4" t="s">
        <v>31</v>
      </c>
      <c r="G138" s="4">
        <v>1</v>
      </c>
      <c r="H138" s="9" t="s">
        <v>112</v>
      </c>
      <c r="I138" s="9" t="s">
        <v>158</v>
      </c>
      <c r="J138" s="6" t="s">
        <v>114</v>
      </c>
      <c r="K138" s="9" t="s">
        <v>120</v>
      </c>
      <c r="L138" s="9" t="s">
        <v>121</v>
      </c>
      <c r="M138" s="9" t="s">
        <v>28</v>
      </c>
      <c r="N138" s="4">
        <v>6</v>
      </c>
      <c r="O138" s="9">
        <v>2</v>
      </c>
      <c r="P138" s="20">
        <f t="shared" ref="P138:P201" si="13">+O138*N138</f>
        <v>12</v>
      </c>
      <c r="Q138" s="4" t="str">
        <f t="shared" si="10"/>
        <v>ALTO</v>
      </c>
      <c r="R138" s="4">
        <v>25</v>
      </c>
      <c r="S138" s="20">
        <f t="shared" ref="S138:S201" si="14">P138*R138</f>
        <v>300</v>
      </c>
      <c r="T138" s="4" t="str">
        <f t="shared" si="11"/>
        <v>II</v>
      </c>
      <c r="U138" s="4" t="str">
        <f t="shared" si="12"/>
        <v>NO ACEPTABLE O ACEPTABLE CON CONTROL ESPECIFICO</v>
      </c>
      <c r="V138" s="6" t="s">
        <v>29</v>
      </c>
      <c r="W138" s="4" t="s">
        <v>29</v>
      </c>
      <c r="X138" s="4" t="s">
        <v>29</v>
      </c>
      <c r="Y138" s="4" t="s">
        <v>122</v>
      </c>
      <c r="Z138" s="4" t="s">
        <v>123</v>
      </c>
      <c r="AA138" s="4" t="s">
        <v>29</v>
      </c>
    </row>
    <row r="139" spans="1:27" s="13" customFormat="1" ht="210" x14ac:dyDescent="0.25">
      <c r="A139" s="26" t="s">
        <v>177</v>
      </c>
      <c r="B139" s="4" t="s">
        <v>92</v>
      </c>
      <c r="C139" s="9" t="s">
        <v>190</v>
      </c>
      <c r="D139" s="9" t="s">
        <v>191</v>
      </c>
      <c r="E139" s="9" t="s">
        <v>794</v>
      </c>
      <c r="F139" s="4" t="s">
        <v>31</v>
      </c>
      <c r="G139" s="4">
        <v>1</v>
      </c>
      <c r="H139" s="9" t="s">
        <v>53</v>
      </c>
      <c r="I139" s="9" t="s">
        <v>95</v>
      </c>
      <c r="J139" s="6" t="s">
        <v>180</v>
      </c>
      <c r="K139" s="6" t="s">
        <v>28</v>
      </c>
      <c r="L139" s="6" t="s">
        <v>181</v>
      </c>
      <c r="M139" s="4" t="s">
        <v>644</v>
      </c>
      <c r="N139" s="4">
        <v>2</v>
      </c>
      <c r="O139" s="9">
        <v>2</v>
      </c>
      <c r="P139" s="20">
        <f t="shared" si="13"/>
        <v>4</v>
      </c>
      <c r="Q139" s="4" t="str">
        <f t="shared" si="10"/>
        <v>BAJO</v>
      </c>
      <c r="R139" s="4">
        <v>25</v>
      </c>
      <c r="S139" s="20">
        <f t="shared" si="14"/>
        <v>100</v>
      </c>
      <c r="T139" s="4" t="str">
        <f t="shared" si="11"/>
        <v>III</v>
      </c>
      <c r="U139" s="4" t="str">
        <f t="shared" si="12"/>
        <v>MEJORABLE</v>
      </c>
      <c r="V139" s="6" t="s">
        <v>29</v>
      </c>
      <c r="W139" s="4" t="s">
        <v>29</v>
      </c>
      <c r="X139" s="6" t="s">
        <v>29</v>
      </c>
      <c r="Y139" s="4" t="s">
        <v>645</v>
      </c>
      <c r="Z139" s="4" t="s">
        <v>97</v>
      </c>
      <c r="AA139" s="6" t="s">
        <v>29</v>
      </c>
    </row>
    <row r="140" spans="1:27" s="13" customFormat="1" ht="240" x14ac:dyDescent="0.25">
      <c r="A140" s="26" t="s">
        <v>177</v>
      </c>
      <c r="B140" s="4" t="s">
        <v>92</v>
      </c>
      <c r="C140" s="9" t="s">
        <v>192</v>
      </c>
      <c r="D140" s="9" t="s">
        <v>193</v>
      </c>
      <c r="E140" s="9" t="s">
        <v>194</v>
      </c>
      <c r="F140" s="4" t="s">
        <v>31</v>
      </c>
      <c r="G140" s="4">
        <v>1</v>
      </c>
      <c r="H140" s="9" t="s">
        <v>26</v>
      </c>
      <c r="I140" s="11" t="s">
        <v>157</v>
      </c>
      <c r="J140" s="6" t="s">
        <v>102</v>
      </c>
      <c r="K140" s="4" t="s">
        <v>28</v>
      </c>
      <c r="L140" s="4" t="s">
        <v>103</v>
      </c>
      <c r="M140" s="4" t="s">
        <v>104</v>
      </c>
      <c r="N140" s="9">
        <v>6</v>
      </c>
      <c r="O140" s="9">
        <v>2</v>
      </c>
      <c r="P140" s="20">
        <f t="shared" si="13"/>
        <v>12</v>
      </c>
      <c r="Q140" s="4" t="str">
        <f t="shared" si="10"/>
        <v>ALTO</v>
      </c>
      <c r="R140" s="4">
        <v>10</v>
      </c>
      <c r="S140" s="20">
        <f t="shared" si="14"/>
        <v>120</v>
      </c>
      <c r="T140" s="4" t="str">
        <f t="shared" si="11"/>
        <v>III</v>
      </c>
      <c r="U140" s="4" t="str">
        <f t="shared" si="12"/>
        <v>MEJORABLE</v>
      </c>
      <c r="V140" s="6" t="s">
        <v>29</v>
      </c>
      <c r="W140" s="6" t="s">
        <v>29</v>
      </c>
      <c r="X140" s="4" t="s">
        <v>105</v>
      </c>
      <c r="Y140" s="4" t="s">
        <v>106</v>
      </c>
      <c r="Z140" s="6" t="s">
        <v>29</v>
      </c>
      <c r="AA140" s="4" t="s">
        <v>107</v>
      </c>
    </row>
    <row r="141" spans="1:27" s="13" customFormat="1" ht="210" x14ac:dyDescent="0.25">
      <c r="A141" s="26" t="s">
        <v>177</v>
      </c>
      <c r="B141" s="4" t="s">
        <v>92</v>
      </c>
      <c r="C141" s="9" t="s">
        <v>192</v>
      </c>
      <c r="D141" s="9" t="s">
        <v>193</v>
      </c>
      <c r="E141" s="9" t="s">
        <v>194</v>
      </c>
      <c r="F141" s="4" t="s">
        <v>31</v>
      </c>
      <c r="G141" s="6">
        <v>1</v>
      </c>
      <c r="H141" s="9" t="s">
        <v>27</v>
      </c>
      <c r="I141" s="6" t="s">
        <v>109</v>
      </c>
      <c r="J141" s="6" t="s">
        <v>110</v>
      </c>
      <c r="K141" s="6" t="s">
        <v>646</v>
      </c>
      <c r="L141" s="6" t="s">
        <v>111</v>
      </c>
      <c r="M141" s="6" t="s">
        <v>738</v>
      </c>
      <c r="N141" s="6">
        <v>2</v>
      </c>
      <c r="O141" s="6">
        <v>4</v>
      </c>
      <c r="P141" s="20">
        <f t="shared" si="13"/>
        <v>8</v>
      </c>
      <c r="Q141" s="4" t="str">
        <f t="shared" si="10"/>
        <v>MEDIO</v>
      </c>
      <c r="R141" s="6">
        <v>10</v>
      </c>
      <c r="S141" s="20">
        <f t="shared" si="14"/>
        <v>80</v>
      </c>
      <c r="T141" s="4" t="str">
        <f t="shared" si="11"/>
        <v>III</v>
      </c>
      <c r="U141" s="4" t="str">
        <f t="shared" si="12"/>
        <v>MEJORABLE</v>
      </c>
      <c r="V141" s="6" t="s">
        <v>29</v>
      </c>
      <c r="W141" s="4" t="s">
        <v>29</v>
      </c>
      <c r="X141" s="6" t="s">
        <v>29</v>
      </c>
      <c r="Y141" s="6" t="s">
        <v>739</v>
      </c>
      <c r="Z141" s="4" t="s">
        <v>29</v>
      </c>
      <c r="AA141" s="4" t="s">
        <v>647</v>
      </c>
    </row>
    <row r="142" spans="1:27" s="13" customFormat="1" ht="210" x14ac:dyDescent="0.25">
      <c r="A142" s="26" t="s">
        <v>177</v>
      </c>
      <c r="B142" s="4" t="s">
        <v>92</v>
      </c>
      <c r="C142" s="9" t="s">
        <v>192</v>
      </c>
      <c r="D142" s="9" t="s">
        <v>193</v>
      </c>
      <c r="E142" s="9" t="s">
        <v>194</v>
      </c>
      <c r="F142" s="4" t="s">
        <v>31</v>
      </c>
      <c r="G142" s="6">
        <v>1</v>
      </c>
      <c r="H142" s="9" t="s">
        <v>27</v>
      </c>
      <c r="I142" s="9" t="s">
        <v>135</v>
      </c>
      <c r="J142" s="6" t="s">
        <v>136</v>
      </c>
      <c r="K142" s="6" t="s">
        <v>28</v>
      </c>
      <c r="L142" s="6" t="s">
        <v>111</v>
      </c>
      <c r="M142" s="6" t="s">
        <v>738</v>
      </c>
      <c r="N142" s="4">
        <v>6</v>
      </c>
      <c r="O142" s="4">
        <v>4</v>
      </c>
      <c r="P142" s="20">
        <f t="shared" si="13"/>
        <v>24</v>
      </c>
      <c r="Q142" s="4" t="str">
        <f t="shared" si="10"/>
        <v>MUY ALTO</v>
      </c>
      <c r="R142" s="6">
        <v>10</v>
      </c>
      <c r="S142" s="20">
        <f t="shared" si="14"/>
        <v>240</v>
      </c>
      <c r="T142" s="4" t="str">
        <f t="shared" si="11"/>
        <v>II</v>
      </c>
      <c r="U142" s="4" t="str">
        <f t="shared" si="12"/>
        <v>NO ACEPTABLE O ACEPTABLE CON CONTROL ESPECIFICO</v>
      </c>
      <c r="V142" s="6" t="s">
        <v>29</v>
      </c>
      <c r="W142" s="4" t="s">
        <v>29</v>
      </c>
      <c r="X142" s="6" t="s">
        <v>29</v>
      </c>
      <c r="Y142" s="6" t="s">
        <v>740</v>
      </c>
      <c r="Z142" s="4" t="s">
        <v>29</v>
      </c>
      <c r="AA142" s="4" t="s">
        <v>649</v>
      </c>
    </row>
    <row r="143" spans="1:27" s="13" customFormat="1" ht="210" x14ac:dyDescent="0.25">
      <c r="A143" s="26" t="s">
        <v>177</v>
      </c>
      <c r="B143" s="4" t="s">
        <v>92</v>
      </c>
      <c r="C143" s="9" t="s">
        <v>192</v>
      </c>
      <c r="D143" s="9" t="s">
        <v>193</v>
      </c>
      <c r="E143" s="9" t="s">
        <v>194</v>
      </c>
      <c r="F143" s="4" t="s">
        <v>31</v>
      </c>
      <c r="G143" s="4">
        <v>1</v>
      </c>
      <c r="H143" s="9" t="s">
        <v>25</v>
      </c>
      <c r="I143" s="4" t="s">
        <v>98</v>
      </c>
      <c r="J143" s="6" t="s">
        <v>99</v>
      </c>
      <c r="K143" s="4" t="s">
        <v>671</v>
      </c>
      <c r="L143" s="4" t="s">
        <v>654</v>
      </c>
      <c r="M143" s="4" t="s">
        <v>736</v>
      </c>
      <c r="N143" s="9">
        <v>2</v>
      </c>
      <c r="O143" s="4">
        <v>4</v>
      </c>
      <c r="P143" s="20">
        <f t="shared" si="13"/>
        <v>8</v>
      </c>
      <c r="Q143" s="4" t="str">
        <f t="shared" si="10"/>
        <v>MEDIO</v>
      </c>
      <c r="R143" s="4">
        <v>10</v>
      </c>
      <c r="S143" s="20">
        <f t="shared" si="14"/>
        <v>80</v>
      </c>
      <c r="T143" s="4" t="str">
        <f t="shared" si="11"/>
        <v>III</v>
      </c>
      <c r="U143" s="4" t="str">
        <f t="shared" si="12"/>
        <v>MEJORABLE</v>
      </c>
      <c r="V143" s="6" t="s">
        <v>29</v>
      </c>
      <c r="W143" s="4" t="s">
        <v>29</v>
      </c>
      <c r="X143" s="4" t="s">
        <v>655</v>
      </c>
      <c r="Y143" s="4" t="s">
        <v>737</v>
      </c>
      <c r="Z143" s="4" t="s">
        <v>29</v>
      </c>
      <c r="AA143" s="4" t="s">
        <v>100</v>
      </c>
    </row>
    <row r="144" spans="1:27" s="13" customFormat="1" ht="210" x14ac:dyDescent="0.25">
      <c r="A144" s="26" t="s">
        <v>177</v>
      </c>
      <c r="B144" s="4" t="s">
        <v>92</v>
      </c>
      <c r="C144" s="9" t="s">
        <v>192</v>
      </c>
      <c r="D144" s="9" t="s">
        <v>193</v>
      </c>
      <c r="E144" s="9" t="s">
        <v>194</v>
      </c>
      <c r="F144" s="4" t="s">
        <v>31</v>
      </c>
      <c r="G144" s="4">
        <v>1</v>
      </c>
      <c r="H144" s="9" t="s">
        <v>112</v>
      </c>
      <c r="I144" s="9" t="s">
        <v>137</v>
      </c>
      <c r="J144" s="6" t="s">
        <v>138</v>
      </c>
      <c r="K144" s="6" t="s">
        <v>139</v>
      </c>
      <c r="L144" s="6" t="s">
        <v>140</v>
      </c>
      <c r="M144" s="6" t="s">
        <v>141</v>
      </c>
      <c r="N144" s="9">
        <v>2</v>
      </c>
      <c r="O144" s="4">
        <v>2</v>
      </c>
      <c r="P144" s="20">
        <f t="shared" si="13"/>
        <v>4</v>
      </c>
      <c r="Q144" s="4" t="str">
        <f t="shared" si="10"/>
        <v>BAJO</v>
      </c>
      <c r="R144" s="4">
        <v>10</v>
      </c>
      <c r="S144" s="20">
        <f t="shared" si="14"/>
        <v>40</v>
      </c>
      <c r="T144" s="4" t="str">
        <f t="shared" si="11"/>
        <v>III</v>
      </c>
      <c r="U144" s="4" t="str">
        <f t="shared" si="12"/>
        <v>MEJORABLE</v>
      </c>
      <c r="V144" s="6" t="s">
        <v>29</v>
      </c>
      <c r="W144" s="4" t="s">
        <v>29</v>
      </c>
      <c r="X144" s="4" t="s">
        <v>139</v>
      </c>
      <c r="Y144" s="4" t="s">
        <v>142</v>
      </c>
      <c r="Z144" s="4" t="s">
        <v>29</v>
      </c>
      <c r="AA144" s="4" t="s">
        <v>118</v>
      </c>
    </row>
    <row r="145" spans="1:27" s="13" customFormat="1" ht="210" x14ac:dyDescent="0.25">
      <c r="A145" s="26" t="s">
        <v>177</v>
      </c>
      <c r="B145" s="4" t="s">
        <v>92</v>
      </c>
      <c r="C145" s="9" t="s">
        <v>192</v>
      </c>
      <c r="D145" s="9" t="s">
        <v>193</v>
      </c>
      <c r="E145" s="9" t="s">
        <v>194</v>
      </c>
      <c r="F145" s="4" t="s">
        <v>31</v>
      </c>
      <c r="G145" s="4">
        <v>1</v>
      </c>
      <c r="H145" s="9" t="s">
        <v>112</v>
      </c>
      <c r="I145" s="4" t="s">
        <v>124</v>
      </c>
      <c r="J145" s="6" t="s">
        <v>125</v>
      </c>
      <c r="K145" s="6" t="s">
        <v>659</v>
      </c>
      <c r="L145" s="6" t="s">
        <v>127</v>
      </c>
      <c r="M145" s="6" t="s">
        <v>28</v>
      </c>
      <c r="N145" s="4">
        <v>2</v>
      </c>
      <c r="O145" s="9">
        <v>1</v>
      </c>
      <c r="P145" s="20">
        <f t="shared" si="13"/>
        <v>2</v>
      </c>
      <c r="Q145" s="4" t="str">
        <f t="shared" si="10"/>
        <v>BAJO</v>
      </c>
      <c r="R145" s="4">
        <v>10</v>
      </c>
      <c r="S145" s="20">
        <f t="shared" si="14"/>
        <v>20</v>
      </c>
      <c r="T145" s="4" t="str">
        <f t="shared" si="11"/>
        <v>IV</v>
      </c>
      <c r="U145" s="4" t="str">
        <f t="shared" si="12"/>
        <v>ACEPTABLE</v>
      </c>
      <c r="V145" s="6" t="s">
        <v>29</v>
      </c>
      <c r="W145" s="4" t="s">
        <v>29</v>
      </c>
      <c r="X145" s="4" t="s">
        <v>29</v>
      </c>
      <c r="Y145" s="4" t="s">
        <v>795</v>
      </c>
      <c r="Z145" s="4" t="s">
        <v>29</v>
      </c>
      <c r="AA145" s="4" t="s">
        <v>128</v>
      </c>
    </row>
    <row r="146" spans="1:27" s="13" customFormat="1" ht="210" x14ac:dyDescent="0.25">
      <c r="A146" s="26" t="s">
        <v>177</v>
      </c>
      <c r="B146" s="4" t="s">
        <v>92</v>
      </c>
      <c r="C146" s="9" t="s">
        <v>192</v>
      </c>
      <c r="D146" s="9" t="s">
        <v>193</v>
      </c>
      <c r="E146" s="9" t="s">
        <v>194</v>
      </c>
      <c r="F146" s="4" t="s">
        <v>31</v>
      </c>
      <c r="G146" s="4">
        <v>1</v>
      </c>
      <c r="H146" s="9" t="s">
        <v>112</v>
      </c>
      <c r="I146" s="9" t="s">
        <v>119</v>
      </c>
      <c r="J146" s="6" t="s">
        <v>114</v>
      </c>
      <c r="K146" s="9" t="s">
        <v>120</v>
      </c>
      <c r="L146" s="9" t="s">
        <v>121</v>
      </c>
      <c r="M146" s="9" t="s">
        <v>28</v>
      </c>
      <c r="N146" s="4">
        <v>6</v>
      </c>
      <c r="O146" s="9">
        <v>2</v>
      </c>
      <c r="P146" s="20">
        <f t="shared" si="13"/>
        <v>12</v>
      </c>
      <c r="Q146" s="4" t="str">
        <f t="shared" si="10"/>
        <v>ALTO</v>
      </c>
      <c r="R146" s="4">
        <v>25</v>
      </c>
      <c r="S146" s="20">
        <f t="shared" si="14"/>
        <v>300</v>
      </c>
      <c r="T146" s="4" t="str">
        <f t="shared" si="11"/>
        <v>II</v>
      </c>
      <c r="U146" s="4" t="str">
        <f t="shared" si="12"/>
        <v>NO ACEPTABLE O ACEPTABLE CON CONTROL ESPECIFICO</v>
      </c>
      <c r="V146" s="6" t="s">
        <v>29</v>
      </c>
      <c r="W146" s="4" t="s">
        <v>29</v>
      </c>
      <c r="X146" s="4" t="s">
        <v>29</v>
      </c>
      <c r="Y146" s="4" t="s">
        <v>122</v>
      </c>
      <c r="Z146" s="4" t="s">
        <v>123</v>
      </c>
      <c r="AA146" s="4" t="s">
        <v>29</v>
      </c>
    </row>
    <row r="147" spans="1:27" s="13" customFormat="1" ht="210" x14ac:dyDescent="0.25">
      <c r="A147" s="26" t="s">
        <v>177</v>
      </c>
      <c r="B147" s="4" t="s">
        <v>92</v>
      </c>
      <c r="C147" s="9" t="s">
        <v>192</v>
      </c>
      <c r="D147" s="9" t="s">
        <v>193</v>
      </c>
      <c r="E147" s="9" t="s">
        <v>194</v>
      </c>
      <c r="F147" s="4" t="s">
        <v>31</v>
      </c>
      <c r="G147" s="4">
        <v>8</v>
      </c>
      <c r="H147" s="9" t="s">
        <v>53</v>
      </c>
      <c r="I147" s="9" t="s">
        <v>95</v>
      </c>
      <c r="J147" s="6" t="s">
        <v>96</v>
      </c>
      <c r="K147" s="4" t="s">
        <v>28</v>
      </c>
      <c r="L147" s="4" t="s">
        <v>28</v>
      </c>
      <c r="M147" s="4" t="s">
        <v>644</v>
      </c>
      <c r="N147" s="4">
        <v>2</v>
      </c>
      <c r="O147" s="9">
        <v>4</v>
      </c>
      <c r="P147" s="20">
        <f t="shared" si="13"/>
        <v>8</v>
      </c>
      <c r="Q147" s="4" t="str">
        <f t="shared" si="10"/>
        <v>MEDIO</v>
      </c>
      <c r="R147" s="4">
        <v>25</v>
      </c>
      <c r="S147" s="20">
        <f t="shared" si="14"/>
        <v>200</v>
      </c>
      <c r="T147" s="4" t="str">
        <f t="shared" si="11"/>
        <v>II</v>
      </c>
      <c r="U147" s="4" t="str">
        <f t="shared" si="12"/>
        <v>NO ACEPTABLE O ACEPTABLE CON CONTROL ESPECIFICO</v>
      </c>
      <c r="V147" s="6" t="s">
        <v>29</v>
      </c>
      <c r="W147" s="4" t="s">
        <v>29</v>
      </c>
      <c r="X147" s="4" t="s">
        <v>29</v>
      </c>
      <c r="Y147" s="4" t="s">
        <v>645</v>
      </c>
      <c r="Z147" s="4" t="s">
        <v>97</v>
      </c>
      <c r="AA147" s="4" t="s">
        <v>731</v>
      </c>
    </row>
    <row r="148" spans="1:27" s="13" customFormat="1" ht="210" x14ac:dyDescent="0.25">
      <c r="A148" s="26" t="s">
        <v>177</v>
      </c>
      <c r="B148" s="4" t="s">
        <v>92</v>
      </c>
      <c r="C148" s="9" t="s">
        <v>192</v>
      </c>
      <c r="D148" s="9" t="s">
        <v>193</v>
      </c>
      <c r="E148" s="9" t="s">
        <v>194</v>
      </c>
      <c r="F148" s="4" t="s">
        <v>31</v>
      </c>
      <c r="G148" s="4">
        <v>1</v>
      </c>
      <c r="H148" s="9" t="s">
        <v>53</v>
      </c>
      <c r="I148" s="9" t="s">
        <v>95</v>
      </c>
      <c r="J148" s="6" t="s">
        <v>180</v>
      </c>
      <c r="K148" s="6" t="s">
        <v>28</v>
      </c>
      <c r="L148" s="6" t="s">
        <v>181</v>
      </c>
      <c r="M148" s="4" t="s">
        <v>644</v>
      </c>
      <c r="N148" s="4">
        <v>2</v>
      </c>
      <c r="O148" s="9">
        <v>2</v>
      </c>
      <c r="P148" s="20">
        <f t="shared" si="13"/>
        <v>4</v>
      </c>
      <c r="Q148" s="4" t="str">
        <f t="shared" si="10"/>
        <v>BAJO</v>
      </c>
      <c r="R148" s="4">
        <v>25</v>
      </c>
      <c r="S148" s="20">
        <f t="shared" si="14"/>
        <v>100</v>
      </c>
      <c r="T148" s="4" t="str">
        <f t="shared" si="11"/>
        <v>III</v>
      </c>
      <c r="U148" s="4" t="str">
        <f t="shared" si="12"/>
        <v>MEJORABLE</v>
      </c>
      <c r="V148" s="6" t="s">
        <v>29</v>
      </c>
      <c r="W148" s="4" t="s">
        <v>29</v>
      </c>
      <c r="X148" s="6" t="s">
        <v>29</v>
      </c>
      <c r="Y148" s="4" t="s">
        <v>645</v>
      </c>
      <c r="Z148" s="4" t="s">
        <v>97</v>
      </c>
      <c r="AA148" s="6" t="s">
        <v>29</v>
      </c>
    </row>
    <row r="149" spans="1:27" s="13" customFormat="1" ht="255" x14ac:dyDescent="0.25">
      <c r="A149" s="26" t="s">
        <v>177</v>
      </c>
      <c r="B149" s="4" t="s">
        <v>92</v>
      </c>
      <c r="C149" s="9" t="s">
        <v>56</v>
      </c>
      <c r="D149" s="9" t="s">
        <v>195</v>
      </c>
      <c r="E149" s="9" t="s">
        <v>196</v>
      </c>
      <c r="F149" s="4" t="s">
        <v>31</v>
      </c>
      <c r="G149" s="4">
        <v>1</v>
      </c>
      <c r="H149" s="9" t="s">
        <v>26</v>
      </c>
      <c r="I149" s="11" t="s">
        <v>157</v>
      </c>
      <c r="J149" s="6" t="s">
        <v>102</v>
      </c>
      <c r="K149" s="4" t="s">
        <v>28</v>
      </c>
      <c r="L149" s="4" t="s">
        <v>103</v>
      </c>
      <c r="M149" s="4" t="s">
        <v>104</v>
      </c>
      <c r="N149" s="9">
        <v>6</v>
      </c>
      <c r="O149" s="9">
        <v>2</v>
      </c>
      <c r="P149" s="20">
        <f t="shared" si="13"/>
        <v>12</v>
      </c>
      <c r="Q149" s="4" t="str">
        <f t="shared" si="10"/>
        <v>ALTO</v>
      </c>
      <c r="R149" s="4">
        <v>10</v>
      </c>
      <c r="S149" s="20">
        <f t="shared" si="14"/>
        <v>120</v>
      </c>
      <c r="T149" s="4" t="str">
        <f t="shared" si="11"/>
        <v>III</v>
      </c>
      <c r="U149" s="4" t="str">
        <f t="shared" si="12"/>
        <v>MEJORABLE</v>
      </c>
      <c r="V149" s="6" t="s">
        <v>29</v>
      </c>
      <c r="W149" s="6" t="s">
        <v>29</v>
      </c>
      <c r="X149" s="4" t="s">
        <v>105</v>
      </c>
      <c r="Y149" s="4" t="s">
        <v>197</v>
      </c>
      <c r="Z149" s="6" t="s">
        <v>29</v>
      </c>
      <c r="AA149" s="4" t="s">
        <v>107</v>
      </c>
    </row>
    <row r="150" spans="1:27" s="13" customFormat="1" ht="210" x14ac:dyDescent="0.25">
      <c r="A150" s="26" t="s">
        <v>177</v>
      </c>
      <c r="B150" s="4" t="s">
        <v>92</v>
      </c>
      <c r="C150" s="9" t="s">
        <v>56</v>
      </c>
      <c r="D150" s="9" t="s">
        <v>195</v>
      </c>
      <c r="E150" s="9" t="s">
        <v>196</v>
      </c>
      <c r="F150" s="4" t="s">
        <v>31</v>
      </c>
      <c r="G150" s="6">
        <v>1</v>
      </c>
      <c r="H150" s="9" t="s">
        <v>27</v>
      </c>
      <c r="I150" s="6" t="s">
        <v>109</v>
      </c>
      <c r="J150" s="6" t="s">
        <v>110</v>
      </c>
      <c r="K150" s="6" t="s">
        <v>646</v>
      </c>
      <c r="L150" s="6" t="s">
        <v>111</v>
      </c>
      <c r="M150" s="6" t="s">
        <v>738</v>
      </c>
      <c r="N150" s="6">
        <v>2</v>
      </c>
      <c r="O150" s="6">
        <v>4</v>
      </c>
      <c r="P150" s="20">
        <f t="shared" si="13"/>
        <v>8</v>
      </c>
      <c r="Q150" s="4" t="str">
        <f t="shared" si="10"/>
        <v>MEDIO</v>
      </c>
      <c r="R150" s="6">
        <v>10</v>
      </c>
      <c r="S150" s="20">
        <f t="shared" si="14"/>
        <v>80</v>
      </c>
      <c r="T150" s="4" t="str">
        <f t="shared" si="11"/>
        <v>III</v>
      </c>
      <c r="U150" s="4" t="str">
        <f t="shared" si="12"/>
        <v>MEJORABLE</v>
      </c>
      <c r="V150" s="6" t="s">
        <v>29</v>
      </c>
      <c r="W150" s="4" t="s">
        <v>29</v>
      </c>
      <c r="X150" s="6" t="s">
        <v>29</v>
      </c>
      <c r="Y150" s="6" t="s">
        <v>739</v>
      </c>
      <c r="Z150" s="4" t="s">
        <v>29</v>
      </c>
      <c r="AA150" s="4" t="s">
        <v>647</v>
      </c>
    </row>
    <row r="151" spans="1:27" s="13" customFormat="1" ht="210" x14ac:dyDescent="0.25">
      <c r="A151" s="26" t="s">
        <v>177</v>
      </c>
      <c r="B151" s="4" t="s">
        <v>92</v>
      </c>
      <c r="C151" s="9" t="s">
        <v>56</v>
      </c>
      <c r="D151" s="9" t="s">
        <v>195</v>
      </c>
      <c r="E151" s="9" t="s">
        <v>196</v>
      </c>
      <c r="F151" s="4" t="s">
        <v>31</v>
      </c>
      <c r="G151" s="6">
        <v>1</v>
      </c>
      <c r="H151" s="9" t="s">
        <v>27</v>
      </c>
      <c r="I151" s="9" t="s">
        <v>135</v>
      </c>
      <c r="J151" s="6" t="s">
        <v>136</v>
      </c>
      <c r="K151" s="6" t="s">
        <v>28</v>
      </c>
      <c r="L151" s="6" t="s">
        <v>111</v>
      </c>
      <c r="M151" s="6" t="s">
        <v>738</v>
      </c>
      <c r="N151" s="4">
        <v>6</v>
      </c>
      <c r="O151" s="4">
        <v>4</v>
      </c>
      <c r="P151" s="20">
        <f t="shared" si="13"/>
        <v>24</v>
      </c>
      <c r="Q151" s="4" t="str">
        <f t="shared" si="10"/>
        <v>MUY ALTO</v>
      </c>
      <c r="R151" s="6">
        <v>10</v>
      </c>
      <c r="S151" s="20">
        <f t="shared" si="14"/>
        <v>240</v>
      </c>
      <c r="T151" s="4" t="str">
        <f t="shared" si="11"/>
        <v>II</v>
      </c>
      <c r="U151" s="4" t="str">
        <f t="shared" si="12"/>
        <v>NO ACEPTABLE O ACEPTABLE CON CONTROL ESPECIFICO</v>
      </c>
      <c r="V151" s="6" t="s">
        <v>29</v>
      </c>
      <c r="W151" s="4" t="s">
        <v>29</v>
      </c>
      <c r="X151" s="6" t="s">
        <v>29</v>
      </c>
      <c r="Y151" s="6" t="s">
        <v>740</v>
      </c>
      <c r="Z151" s="4" t="s">
        <v>29</v>
      </c>
      <c r="AA151" s="4" t="s">
        <v>649</v>
      </c>
    </row>
    <row r="152" spans="1:27" s="13" customFormat="1" ht="210" x14ac:dyDescent="0.25">
      <c r="A152" s="26" t="s">
        <v>177</v>
      </c>
      <c r="B152" s="4" t="s">
        <v>92</v>
      </c>
      <c r="C152" s="9" t="s">
        <v>56</v>
      </c>
      <c r="D152" s="9" t="s">
        <v>195</v>
      </c>
      <c r="E152" s="9" t="s">
        <v>196</v>
      </c>
      <c r="F152" s="4" t="s">
        <v>31</v>
      </c>
      <c r="G152" s="4">
        <v>1</v>
      </c>
      <c r="H152" s="9" t="s">
        <v>25</v>
      </c>
      <c r="I152" s="4" t="s">
        <v>98</v>
      </c>
      <c r="J152" s="6" t="s">
        <v>99</v>
      </c>
      <c r="K152" s="4" t="s">
        <v>671</v>
      </c>
      <c r="L152" s="4" t="s">
        <v>654</v>
      </c>
      <c r="M152" s="4" t="s">
        <v>736</v>
      </c>
      <c r="N152" s="9">
        <v>2</v>
      </c>
      <c r="O152" s="4">
        <v>4</v>
      </c>
      <c r="P152" s="20">
        <f t="shared" si="13"/>
        <v>8</v>
      </c>
      <c r="Q152" s="4" t="str">
        <f t="shared" si="10"/>
        <v>MEDIO</v>
      </c>
      <c r="R152" s="4">
        <v>10</v>
      </c>
      <c r="S152" s="20">
        <f t="shared" si="14"/>
        <v>80</v>
      </c>
      <c r="T152" s="4" t="str">
        <f t="shared" si="11"/>
        <v>III</v>
      </c>
      <c r="U152" s="4" t="str">
        <f t="shared" si="12"/>
        <v>MEJORABLE</v>
      </c>
      <c r="V152" s="6" t="s">
        <v>29</v>
      </c>
      <c r="W152" s="4" t="s">
        <v>29</v>
      </c>
      <c r="X152" s="4" t="s">
        <v>655</v>
      </c>
      <c r="Y152" s="4" t="s">
        <v>737</v>
      </c>
      <c r="Z152" s="4" t="s">
        <v>29</v>
      </c>
      <c r="AA152" s="4" t="s">
        <v>100</v>
      </c>
    </row>
    <row r="153" spans="1:27" s="13" customFormat="1" ht="210" x14ac:dyDescent="0.25">
      <c r="A153" s="26" t="s">
        <v>177</v>
      </c>
      <c r="B153" s="4" t="s">
        <v>92</v>
      </c>
      <c r="C153" s="9" t="s">
        <v>56</v>
      </c>
      <c r="D153" s="9" t="s">
        <v>195</v>
      </c>
      <c r="E153" s="9" t="s">
        <v>196</v>
      </c>
      <c r="F153" s="4" t="s">
        <v>31</v>
      </c>
      <c r="G153" s="6">
        <v>1</v>
      </c>
      <c r="H153" s="9" t="s">
        <v>112</v>
      </c>
      <c r="I153" s="4" t="s">
        <v>198</v>
      </c>
      <c r="J153" s="6" t="s">
        <v>114</v>
      </c>
      <c r="K153" s="6" t="s">
        <v>199</v>
      </c>
      <c r="L153" s="6" t="s">
        <v>84</v>
      </c>
      <c r="M153" s="6" t="s">
        <v>28</v>
      </c>
      <c r="N153" s="6">
        <v>2</v>
      </c>
      <c r="O153" s="6">
        <v>1</v>
      </c>
      <c r="P153" s="20">
        <f t="shared" si="13"/>
        <v>2</v>
      </c>
      <c r="Q153" s="4" t="str">
        <f t="shared" si="10"/>
        <v>BAJO</v>
      </c>
      <c r="R153" s="6">
        <v>25</v>
      </c>
      <c r="S153" s="20">
        <f t="shared" si="14"/>
        <v>50</v>
      </c>
      <c r="T153" s="4" t="str">
        <f t="shared" si="11"/>
        <v>III</v>
      </c>
      <c r="U153" s="4" t="str">
        <f t="shared" si="12"/>
        <v>MEJORABLE</v>
      </c>
      <c r="V153" s="6" t="s">
        <v>29</v>
      </c>
      <c r="W153" s="4" t="s">
        <v>29</v>
      </c>
      <c r="X153" s="6" t="s">
        <v>29</v>
      </c>
      <c r="Y153" s="6" t="s">
        <v>658</v>
      </c>
      <c r="Z153" s="4" t="s">
        <v>29</v>
      </c>
      <c r="AA153" s="4" t="s">
        <v>657</v>
      </c>
    </row>
    <row r="154" spans="1:27" s="13" customFormat="1" ht="210" x14ac:dyDescent="0.25">
      <c r="A154" s="26" t="s">
        <v>177</v>
      </c>
      <c r="B154" s="4" t="s">
        <v>92</v>
      </c>
      <c r="C154" s="9" t="s">
        <v>56</v>
      </c>
      <c r="D154" s="9" t="s">
        <v>195</v>
      </c>
      <c r="E154" s="9" t="s">
        <v>196</v>
      </c>
      <c r="F154" s="4" t="s">
        <v>31</v>
      </c>
      <c r="G154" s="4">
        <v>1</v>
      </c>
      <c r="H154" s="9" t="s">
        <v>112</v>
      </c>
      <c r="I154" s="9" t="s">
        <v>137</v>
      </c>
      <c r="J154" s="6" t="s">
        <v>138</v>
      </c>
      <c r="K154" s="6" t="s">
        <v>139</v>
      </c>
      <c r="L154" s="6" t="s">
        <v>140</v>
      </c>
      <c r="M154" s="6" t="s">
        <v>141</v>
      </c>
      <c r="N154" s="9">
        <v>2</v>
      </c>
      <c r="O154" s="4">
        <v>2</v>
      </c>
      <c r="P154" s="20">
        <f t="shared" si="13"/>
        <v>4</v>
      </c>
      <c r="Q154" s="4" t="str">
        <f t="shared" si="10"/>
        <v>BAJO</v>
      </c>
      <c r="R154" s="4">
        <v>10</v>
      </c>
      <c r="S154" s="20">
        <f t="shared" si="14"/>
        <v>40</v>
      </c>
      <c r="T154" s="4" t="str">
        <f t="shared" si="11"/>
        <v>III</v>
      </c>
      <c r="U154" s="4" t="str">
        <f t="shared" si="12"/>
        <v>MEJORABLE</v>
      </c>
      <c r="V154" s="6" t="s">
        <v>29</v>
      </c>
      <c r="W154" s="4" t="s">
        <v>29</v>
      </c>
      <c r="X154" s="4" t="s">
        <v>139</v>
      </c>
      <c r="Y154" s="4" t="s">
        <v>142</v>
      </c>
      <c r="Z154" s="4" t="s">
        <v>29</v>
      </c>
      <c r="AA154" s="4" t="s">
        <v>118</v>
      </c>
    </row>
    <row r="155" spans="1:27" s="13" customFormat="1" ht="210" x14ac:dyDescent="0.25">
      <c r="A155" s="26" t="s">
        <v>177</v>
      </c>
      <c r="B155" s="4" t="s">
        <v>92</v>
      </c>
      <c r="C155" s="9" t="s">
        <v>56</v>
      </c>
      <c r="D155" s="9" t="s">
        <v>195</v>
      </c>
      <c r="E155" s="9" t="s">
        <v>196</v>
      </c>
      <c r="F155" s="4" t="s">
        <v>31</v>
      </c>
      <c r="G155" s="4">
        <v>1</v>
      </c>
      <c r="H155" s="9" t="s">
        <v>112</v>
      </c>
      <c r="I155" s="4" t="s">
        <v>124</v>
      </c>
      <c r="J155" s="6" t="s">
        <v>125</v>
      </c>
      <c r="K155" s="6" t="s">
        <v>659</v>
      </c>
      <c r="L155" s="6" t="s">
        <v>127</v>
      </c>
      <c r="M155" s="6" t="s">
        <v>28</v>
      </c>
      <c r="N155" s="4">
        <v>2</v>
      </c>
      <c r="O155" s="9">
        <v>1</v>
      </c>
      <c r="P155" s="20">
        <f t="shared" si="13"/>
        <v>2</v>
      </c>
      <c r="Q155" s="4" t="str">
        <f t="shared" si="10"/>
        <v>BAJO</v>
      </c>
      <c r="R155" s="4">
        <v>10</v>
      </c>
      <c r="S155" s="20">
        <f t="shared" si="14"/>
        <v>20</v>
      </c>
      <c r="T155" s="4" t="str">
        <f t="shared" si="11"/>
        <v>IV</v>
      </c>
      <c r="U155" s="4" t="str">
        <f t="shared" si="12"/>
        <v>ACEPTABLE</v>
      </c>
      <c r="V155" s="6" t="s">
        <v>29</v>
      </c>
      <c r="W155" s="4" t="s">
        <v>29</v>
      </c>
      <c r="X155" s="4" t="s">
        <v>29</v>
      </c>
      <c r="Y155" s="4" t="s">
        <v>795</v>
      </c>
      <c r="Z155" s="4" t="s">
        <v>29</v>
      </c>
      <c r="AA155" s="4" t="s">
        <v>128</v>
      </c>
    </row>
    <row r="156" spans="1:27" s="13" customFormat="1" ht="210" x14ac:dyDescent="0.25">
      <c r="A156" s="26" t="s">
        <v>177</v>
      </c>
      <c r="B156" s="4" t="s">
        <v>92</v>
      </c>
      <c r="C156" s="9" t="s">
        <v>56</v>
      </c>
      <c r="D156" s="9" t="s">
        <v>195</v>
      </c>
      <c r="E156" s="9" t="s">
        <v>196</v>
      </c>
      <c r="F156" s="4" t="s">
        <v>31</v>
      </c>
      <c r="G156" s="4">
        <v>1</v>
      </c>
      <c r="H156" s="9" t="s">
        <v>112</v>
      </c>
      <c r="I156" s="9" t="s">
        <v>830</v>
      </c>
      <c r="J156" s="6" t="s">
        <v>114</v>
      </c>
      <c r="K156" s="9" t="s">
        <v>120</v>
      </c>
      <c r="L156" s="9" t="s">
        <v>121</v>
      </c>
      <c r="M156" s="9" t="s">
        <v>28</v>
      </c>
      <c r="N156" s="4">
        <v>6</v>
      </c>
      <c r="O156" s="9">
        <v>1</v>
      </c>
      <c r="P156" s="20">
        <f t="shared" si="13"/>
        <v>6</v>
      </c>
      <c r="Q156" s="4" t="str">
        <f t="shared" si="10"/>
        <v>MEDIO</v>
      </c>
      <c r="R156" s="4">
        <v>25</v>
      </c>
      <c r="S156" s="20">
        <f t="shared" si="14"/>
        <v>150</v>
      </c>
      <c r="T156" s="4" t="str">
        <f t="shared" si="11"/>
        <v>II</v>
      </c>
      <c r="U156" s="4" t="str">
        <f t="shared" si="12"/>
        <v>NO ACEPTABLE O ACEPTABLE CON CONTROL ESPECIFICO</v>
      </c>
      <c r="V156" s="6" t="s">
        <v>29</v>
      </c>
      <c r="W156" s="4" t="s">
        <v>29</v>
      </c>
      <c r="X156" s="4" t="s">
        <v>29</v>
      </c>
      <c r="Y156" s="4" t="s">
        <v>122</v>
      </c>
      <c r="Z156" s="4" t="s">
        <v>123</v>
      </c>
      <c r="AA156" s="4" t="s">
        <v>29</v>
      </c>
    </row>
    <row r="157" spans="1:27" s="13" customFormat="1" ht="210" x14ac:dyDescent="0.25">
      <c r="A157" s="26" t="s">
        <v>177</v>
      </c>
      <c r="B157" s="4" t="s">
        <v>92</v>
      </c>
      <c r="C157" s="9" t="s">
        <v>56</v>
      </c>
      <c r="D157" s="9" t="s">
        <v>195</v>
      </c>
      <c r="E157" s="9" t="s">
        <v>196</v>
      </c>
      <c r="F157" s="4" t="s">
        <v>31</v>
      </c>
      <c r="G157" s="4">
        <v>8</v>
      </c>
      <c r="H157" s="9" t="s">
        <v>53</v>
      </c>
      <c r="I157" s="9" t="s">
        <v>95</v>
      </c>
      <c r="J157" s="6" t="s">
        <v>96</v>
      </c>
      <c r="K157" s="4" t="s">
        <v>28</v>
      </c>
      <c r="L157" s="4" t="s">
        <v>28</v>
      </c>
      <c r="M157" s="4" t="s">
        <v>644</v>
      </c>
      <c r="N157" s="4">
        <v>2</v>
      </c>
      <c r="O157" s="9">
        <v>4</v>
      </c>
      <c r="P157" s="20">
        <f t="shared" si="13"/>
        <v>8</v>
      </c>
      <c r="Q157" s="4" t="str">
        <f t="shared" si="10"/>
        <v>MEDIO</v>
      </c>
      <c r="R157" s="4">
        <v>25</v>
      </c>
      <c r="S157" s="20">
        <f t="shared" si="14"/>
        <v>200</v>
      </c>
      <c r="T157" s="4" t="str">
        <f t="shared" si="11"/>
        <v>II</v>
      </c>
      <c r="U157" s="4" t="str">
        <f t="shared" si="12"/>
        <v>NO ACEPTABLE O ACEPTABLE CON CONTROL ESPECIFICO</v>
      </c>
      <c r="V157" s="6" t="s">
        <v>29</v>
      </c>
      <c r="W157" s="4" t="s">
        <v>29</v>
      </c>
      <c r="X157" s="4" t="s">
        <v>29</v>
      </c>
      <c r="Y157" s="4" t="s">
        <v>645</v>
      </c>
      <c r="Z157" s="4" t="s">
        <v>97</v>
      </c>
      <c r="AA157" s="4" t="s">
        <v>731</v>
      </c>
    </row>
    <row r="158" spans="1:27" s="13" customFormat="1" ht="210" x14ac:dyDescent="0.25">
      <c r="A158" s="26" t="s">
        <v>177</v>
      </c>
      <c r="B158" s="4" t="s">
        <v>92</v>
      </c>
      <c r="C158" s="9" t="s">
        <v>56</v>
      </c>
      <c r="D158" s="9" t="s">
        <v>195</v>
      </c>
      <c r="E158" s="9" t="s">
        <v>196</v>
      </c>
      <c r="F158" s="4" t="s">
        <v>31</v>
      </c>
      <c r="G158" s="4">
        <v>1</v>
      </c>
      <c r="H158" s="9" t="s">
        <v>53</v>
      </c>
      <c r="I158" s="9" t="s">
        <v>95</v>
      </c>
      <c r="J158" s="6" t="s">
        <v>180</v>
      </c>
      <c r="K158" s="6" t="s">
        <v>28</v>
      </c>
      <c r="L158" s="6" t="s">
        <v>181</v>
      </c>
      <c r="M158" s="4" t="s">
        <v>644</v>
      </c>
      <c r="N158" s="4">
        <v>2</v>
      </c>
      <c r="O158" s="9">
        <v>2</v>
      </c>
      <c r="P158" s="20">
        <f t="shared" si="13"/>
        <v>4</v>
      </c>
      <c r="Q158" s="4" t="str">
        <f t="shared" si="10"/>
        <v>BAJO</v>
      </c>
      <c r="R158" s="4">
        <v>25</v>
      </c>
      <c r="S158" s="20">
        <f t="shared" si="14"/>
        <v>100</v>
      </c>
      <c r="T158" s="4" t="str">
        <f t="shared" si="11"/>
        <v>III</v>
      </c>
      <c r="U158" s="4" t="str">
        <f t="shared" si="12"/>
        <v>MEJORABLE</v>
      </c>
      <c r="V158" s="6" t="s">
        <v>29</v>
      </c>
      <c r="W158" s="4" t="s">
        <v>29</v>
      </c>
      <c r="X158" s="6" t="s">
        <v>29</v>
      </c>
      <c r="Y158" s="4" t="s">
        <v>645</v>
      </c>
      <c r="Z158" s="4" t="s">
        <v>97</v>
      </c>
      <c r="AA158" s="6" t="s">
        <v>29</v>
      </c>
    </row>
    <row r="159" spans="1:27" s="13" customFormat="1" ht="210" x14ac:dyDescent="0.25">
      <c r="A159" s="26" t="s">
        <v>177</v>
      </c>
      <c r="B159" s="4" t="s">
        <v>92</v>
      </c>
      <c r="C159" s="4" t="s">
        <v>167</v>
      </c>
      <c r="D159" s="4" t="s">
        <v>146</v>
      </c>
      <c r="E159" s="9" t="s">
        <v>168</v>
      </c>
      <c r="F159" s="4" t="s">
        <v>31</v>
      </c>
      <c r="G159" s="4">
        <v>7</v>
      </c>
      <c r="H159" s="9" t="s">
        <v>79</v>
      </c>
      <c r="I159" s="9" t="s">
        <v>129</v>
      </c>
      <c r="J159" s="6" t="s">
        <v>130</v>
      </c>
      <c r="K159" s="9" t="s">
        <v>28</v>
      </c>
      <c r="L159" s="9" t="s">
        <v>653</v>
      </c>
      <c r="M159" s="9" t="s">
        <v>651</v>
      </c>
      <c r="N159" s="9">
        <v>10</v>
      </c>
      <c r="O159" s="9">
        <v>1</v>
      </c>
      <c r="P159" s="20">
        <f t="shared" si="13"/>
        <v>10</v>
      </c>
      <c r="Q159" s="4" t="str">
        <f t="shared" si="10"/>
        <v>ALTO</v>
      </c>
      <c r="R159" s="6">
        <v>100</v>
      </c>
      <c r="S159" s="20">
        <f t="shared" si="14"/>
        <v>1000</v>
      </c>
      <c r="T159" s="4" t="str">
        <f t="shared" si="11"/>
        <v>I</v>
      </c>
      <c r="U159" s="4" t="str">
        <f t="shared" si="12"/>
        <v>NO ACEPTABLE</v>
      </c>
      <c r="V159" s="6" t="s">
        <v>29</v>
      </c>
      <c r="W159" s="4" t="s">
        <v>29</v>
      </c>
      <c r="X159" s="4" t="s">
        <v>29</v>
      </c>
      <c r="Y159" s="4" t="s">
        <v>652</v>
      </c>
      <c r="Z159" s="4" t="s">
        <v>29</v>
      </c>
      <c r="AA159" s="4" t="s">
        <v>132</v>
      </c>
    </row>
    <row r="160" spans="1:27" s="13" customFormat="1" ht="90" x14ac:dyDescent="0.25">
      <c r="A160" s="26" t="s">
        <v>177</v>
      </c>
      <c r="B160" s="4" t="s">
        <v>92</v>
      </c>
      <c r="C160" s="4" t="s">
        <v>167</v>
      </c>
      <c r="D160" s="4" t="s">
        <v>146</v>
      </c>
      <c r="E160" s="9" t="s">
        <v>168</v>
      </c>
      <c r="F160" s="4" t="s">
        <v>31</v>
      </c>
      <c r="G160" s="4">
        <v>8</v>
      </c>
      <c r="H160" s="9" t="s">
        <v>53</v>
      </c>
      <c r="I160" s="9" t="s">
        <v>95</v>
      </c>
      <c r="J160" s="6" t="s">
        <v>96</v>
      </c>
      <c r="K160" s="4" t="s">
        <v>28</v>
      </c>
      <c r="L160" s="4" t="s">
        <v>28</v>
      </c>
      <c r="M160" s="4" t="s">
        <v>644</v>
      </c>
      <c r="N160" s="4">
        <v>2</v>
      </c>
      <c r="O160" s="9">
        <v>4</v>
      </c>
      <c r="P160" s="20">
        <f t="shared" si="13"/>
        <v>8</v>
      </c>
      <c r="Q160" s="4" t="str">
        <f t="shared" si="10"/>
        <v>MEDIO</v>
      </c>
      <c r="R160" s="4">
        <v>25</v>
      </c>
      <c r="S160" s="20">
        <f t="shared" si="14"/>
        <v>200</v>
      </c>
      <c r="T160" s="4" t="str">
        <f t="shared" si="11"/>
        <v>II</v>
      </c>
      <c r="U160" s="4" t="str">
        <f t="shared" si="12"/>
        <v>NO ACEPTABLE O ACEPTABLE CON CONTROL ESPECIFICO</v>
      </c>
      <c r="V160" s="6" t="s">
        <v>29</v>
      </c>
      <c r="W160" s="4" t="s">
        <v>29</v>
      </c>
      <c r="X160" s="4" t="s">
        <v>29</v>
      </c>
      <c r="Y160" s="4" t="s">
        <v>645</v>
      </c>
      <c r="Z160" s="4" t="s">
        <v>97</v>
      </c>
      <c r="AA160" s="4" t="s">
        <v>731</v>
      </c>
    </row>
    <row r="161" spans="1:27" s="13" customFormat="1" ht="75" x14ac:dyDescent="0.25">
      <c r="A161" s="26" t="s">
        <v>177</v>
      </c>
      <c r="B161" s="4" t="s">
        <v>92</v>
      </c>
      <c r="C161" s="4" t="s">
        <v>167</v>
      </c>
      <c r="D161" s="4" t="s">
        <v>146</v>
      </c>
      <c r="E161" s="9" t="s">
        <v>168</v>
      </c>
      <c r="F161" s="4" t="s">
        <v>31</v>
      </c>
      <c r="G161" s="4">
        <v>7</v>
      </c>
      <c r="H161" s="9" t="s">
        <v>112</v>
      </c>
      <c r="I161" s="9" t="s">
        <v>137</v>
      </c>
      <c r="J161" s="6" t="s">
        <v>114</v>
      </c>
      <c r="K161" s="6" t="s">
        <v>139</v>
      </c>
      <c r="L161" s="6" t="s">
        <v>140</v>
      </c>
      <c r="M161" s="6" t="s">
        <v>141</v>
      </c>
      <c r="N161" s="9">
        <v>2</v>
      </c>
      <c r="O161" s="4">
        <v>2</v>
      </c>
      <c r="P161" s="20">
        <f t="shared" si="13"/>
        <v>4</v>
      </c>
      <c r="Q161" s="4" t="str">
        <f t="shared" si="10"/>
        <v>BAJO</v>
      </c>
      <c r="R161" s="4">
        <v>10</v>
      </c>
      <c r="S161" s="20">
        <f t="shared" si="14"/>
        <v>40</v>
      </c>
      <c r="T161" s="4" t="str">
        <f t="shared" si="11"/>
        <v>III</v>
      </c>
      <c r="U161" s="4" t="str">
        <f t="shared" si="12"/>
        <v>MEJORABLE</v>
      </c>
      <c r="V161" s="6" t="s">
        <v>29</v>
      </c>
      <c r="W161" s="4" t="s">
        <v>29</v>
      </c>
      <c r="X161" s="4" t="s">
        <v>139</v>
      </c>
      <c r="Y161" s="4" t="s">
        <v>142</v>
      </c>
      <c r="Z161" s="4" t="s">
        <v>29</v>
      </c>
      <c r="AA161" s="4" t="s">
        <v>118</v>
      </c>
    </row>
    <row r="162" spans="1:27" s="13" customFormat="1" ht="60" x14ac:dyDescent="0.25">
      <c r="A162" s="26" t="s">
        <v>177</v>
      </c>
      <c r="B162" s="4" t="s">
        <v>92</v>
      </c>
      <c r="C162" s="4" t="s">
        <v>167</v>
      </c>
      <c r="D162" s="4" t="s">
        <v>146</v>
      </c>
      <c r="E162" s="9" t="s">
        <v>168</v>
      </c>
      <c r="F162" s="4" t="s">
        <v>31</v>
      </c>
      <c r="G162" s="4">
        <v>7</v>
      </c>
      <c r="H162" s="9" t="s">
        <v>79</v>
      </c>
      <c r="I162" s="9" t="s">
        <v>169</v>
      </c>
      <c r="J162" s="9" t="s">
        <v>170</v>
      </c>
      <c r="K162" s="9" t="s">
        <v>28</v>
      </c>
      <c r="L162" s="9" t="s">
        <v>28</v>
      </c>
      <c r="M162" s="4" t="s">
        <v>171</v>
      </c>
      <c r="N162" s="9">
        <v>2</v>
      </c>
      <c r="O162" s="9">
        <v>1</v>
      </c>
      <c r="P162" s="20">
        <f t="shared" si="13"/>
        <v>2</v>
      </c>
      <c r="Q162" s="4" t="str">
        <f t="shared" si="10"/>
        <v>BAJO</v>
      </c>
      <c r="R162" s="4">
        <v>10</v>
      </c>
      <c r="S162" s="20">
        <f t="shared" si="14"/>
        <v>20</v>
      </c>
      <c r="T162" s="4" t="str">
        <f t="shared" si="11"/>
        <v>IV</v>
      </c>
      <c r="U162" s="4" t="str">
        <f t="shared" si="12"/>
        <v>ACEPTABLE</v>
      </c>
      <c r="V162" s="6" t="s">
        <v>29</v>
      </c>
      <c r="W162" s="4" t="s">
        <v>29</v>
      </c>
      <c r="X162" s="4" t="s">
        <v>29</v>
      </c>
      <c r="Y162" s="4" t="s">
        <v>171</v>
      </c>
      <c r="Z162" s="4" t="s">
        <v>29</v>
      </c>
      <c r="AA162" s="4" t="s">
        <v>132</v>
      </c>
    </row>
    <row r="163" spans="1:27" s="13" customFormat="1" ht="105" x14ac:dyDescent="0.25">
      <c r="A163" s="26" t="s">
        <v>177</v>
      </c>
      <c r="B163" s="4" t="s">
        <v>92</v>
      </c>
      <c r="C163" s="4" t="s">
        <v>167</v>
      </c>
      <c r="D163" s="4" t="s">
        <v>146</v>
      </c>
      <c r="E163" s="9" t="s">
        <v>168</v>
      </c>
      <c r="F163" s="4" t="s">
        <v>31</v>
      </c>
      <c r="G163" s="4" t="s">
        <v>71</v>
      </c>
      <c r="H163" s="9" t="s">
        <v>25</v>
      </c>
      <c r="I163" s="9" t="s">
        <v>172</v>
      </c>
      <c r="J163" s="9" t="s">
        <v>173</v>
      </c>
      <c r="K163" s="9" t="s">
        <v>174</v>
      </c>
      <c r="L163" s="9" t="s">
        <v>28</v>
      </c>
      <c r="M163" s="9" t="s">
        <v>736</v>
      </c>
      <c r="N163" s="9">
        <v>2</v>
      </c>
      <c r="O163" s="9">
        <v>4</v>
      </c>
      <c r="P163" s="20">
        <f t="shared" si="13"/>
        <v>8</v>
      </c>
      <c r="Q163" s="4" t="str">
        <f t="shared" si="10"/>
        <v>MEDIO</v>
      </c>
      <c r="R163" s="4">
        <v>10</v>
      </c>
      <c r="S163" s="20">
        <f t="shared" si="14"/>
        <v>80</v>
      </c>
      <c r="T163" s="4" t="str">
        <f t="shared" si="11"/>
        <v>III</v>
      </c>
      <c r="U163" s="4" t="str">
        <f t="shared" si="12"/>
        <v>MEJORABLE</v>
      </c>
      <c r="V163" s="6" t="s">
        <v>29</v>
      </c>
      <c r="W163" s="4" t="s">
        <v>29</v>
      </c>
      <c r="X163" s="9" t="s">
        <v>175</v>
      </c>
      <c r="Y163" s="4" t="s">
        <v>741</v>
      </c>
      <c r="Z163" s="4" t="s">
        <v>29</v>
      </c>
      <c r="AA163" s="4" t="s">
        <v>176</v>
      </c>
    </row>
    <row r="164" spans="1:27" s="13" customFormat="1" ht="315" x14ac:dyDescent="0.25">
      <c r="A164" s="26" t="s">
        <v>200</v>
      </c>
      <c r="B164" s="4" t="s">
        <v>92</v>
      </c>
      <c r="C164" s="9" t="s">
        <v>201</v>
      </c>
      <c r="D164" s="4" t="s">
        <v>335</v>
      </c>
      <c r="E164" s="9" t="s">
        <v>202</v>
      </c>
      <c r="F164" s="4" t="s">
        <v>31</v>
      </c>
      <c r="G164" s="4">
        <v>1</v>
      </c>
      <c r="H164" s="9" t="s">
        <v>26</v>
      </c>
      <c r="I164" s="10" t="s">
        <v>179</v>
      </c>
      <c r="J164" s="6" t="s">
        <v>102</v>
      </c>
      <c r="K164" s="4" t="s">
        <v>28</v>
      </c>
      <c r="L164" s="4" t="s">
        <v>103</v>
      </c>
      <c r="M164" s="4" t="s">
        <v>104</v>
      </c>
      <c r="N164" s="9">
        <v>6</v>
      </c>
      <c r="O164" s="9">
        <v>2</v>
      </c>
      <c r="P164" s="20">
        <f t="shared" si="13"/>
        <v>12</v>
      </c>
      <c r="Q164" s="4" t="str">
        <f t="shared" si="10"/>
        <v>ALTO</v>
      </c>
      <c r="R164" s="4">
        <v>10</v>
      </c>
      <c r="S164" s="20">
        <f t="shared" si="14"/>
        <v>120</v>
      </c>
      <c r="T164" s="4" t="str">
        <f t="shared" si="11"/>
        <v>III</v>
      </c>
      <c r="U164" s="4" t="str">
        <f t="shared" si="12"/>
        <v>MEJORABLE</v>
      </c>
      <c r="V164" s="6" t="s">
        <v>29</v>
      </c>
      <c r="W164" s="6" t="s">
        <v>29</v>
      </c>
      <c r="X164" s="4" t="s">
        <v>105</v>
      </c>
      <c r="Y164" s="4" t="s">
        <v>106</v>
      </c>
      <c r="Z164" s="6" t="s">
        <v>29</v>
      </c>
      <c r="AA164" s="4" t="s">
        <v>107</v>
      </c>
    </row>
    <row r="165" spans="1:27" s="13" customFormat="1" ht="315" x14ac:dyDescent="0.25">
      <c r="A165" s="26" t="s">
        <v>200</v>
      </c>
      <c r="B165" s="4" t="s">
        <v>92</v>
      </c>
      <c r="C165" s="9" t="s">
        <v>201</v>
      </c>
      <c r="D165" s="4" t="s">
        <v>335</v>
      </c>
      <c r="E165" s="9" t="s">
        <v>202</v>
      </c>
      <c r="F165" s="4" t="s">
        <v>31</v>
      </c>
      <c r="G165" s="6">
        <v>1</v>
      </c>
      <c r="H165" s="9" t="s">
        <v>27</v>
      </c>
      <c r="I165" s="6" t="s">
        <v>109</v>
      </c>
      <c r="J165" s="6" t="s">
        <v>110</v>
      </c>
      <c r="K165" s="6" t="s">
        <v>646</v>
      </c>
      <c r="L165" s="6" t="s">
        <v>111</v>
      </c>
      <c r="M165" s="6" t="s">
        <v>738</v>
      </c>
      <c r="N165" s="6">
        <v>2</v>
      </c>
      <c r="O165" s="6">
        <v>4</v>
      </c>
      <c r="P165" s="20">
        <f t="shared" si="13"/>
        <v>8</v>
      </c>
      <c r="Q165" s="4" t="str">
        <f t="shared" si="10"/>
        <v>MEDIO</v>
      </c>
      <c r="R165" s="6">
        <v>10</v>
      </c>
      <c r="S165" s="20">
        <f t="shared" si="14"/>
        <v>80</v>
      </c>
      <c r="T165" s="4" t="str">
        <f t="shared" si="11"/>
        <v>III</v>
      </c>
      <c r="U165" s="4" t="str">
        <f t="shared" si="12"/>
        <v>MEJORABLE</v>
      </c>
      <c r="V165" s="6" t="s">
        <v>29</v>
      </c>
      <c r="W165" s="4" t="s">
        <v>29</v>
      </c>
      <c r="X165" s="6" t="s">
        <v>29</v>
      </c>
      <c r="Y165" s="6" t="s">
        <v>739</v>
      </c>
      <c r="Z165" s="4" t="s">
        <v>29</v>
      </c>
      <c r="AA165" s="4" t="s">
        <v>647</v>
      </c>
    </row>
    <row r="166" spans="1:27" s="13" customFormat="1" ht="315" x14ac:dyDescent="0.25">
      <c r="A166" s="26" t="s">
        <v>200</v>
      </c>
      <c r="B166" s="4" t="s">
        <v>92</v>
      </c>
      <c r="C166" s="9" t="s">
        <v>201</v>
      </c>
      <c r="D166" s="4" t="s">
        <v>335</v>
      </c>
      <c r="E166" s="9" t="s">
        <v>202</v>
      </c>
      <c r="F166" s="4" t="s">
        <v>31</v>
      </c>
      <c r="G166" s="6">
        <v>1</v>
      </c>
      <c r="H166" s="9" t="s">
        <v>27</v>
      </c>
      <c r="I166" s="9" t="s">
        <v>135</v>
      </c>
      <c r="J166" s="6" t="s">
        <v>136</v>
      </c>
      <c r="K166" s="6" t="s">
        <v>28</v>
      </c>
      <c r="L166" s="6" t="s">
        <v>111</v>
      </c>
      <c r="M166" s="6" t="s">
        <v>738</v>
      </c>
      <c r="N166" s="4">
        <v>6</v>
      </c>
      <c r="O166" s="4">
        <v>4</v>
      </c>
      <c r="P166" s="20">
        <f t="shared" si="13"/>
        <v>24</v>
      </c>
      <c r="Q166" s="4" t="str">
        <f t="shared" si="10"/>
        <v>MUY ALTO</v>
      </c>
      <c r="R166" s="6">
        <v>10</v>
      </c>
      <c r="S166" s="20">
        <f t="shared" si="14"/>
        <v>240</v>
      </c>
      <c r="T166" s="4" t="str">
        <f t="shared" si="11"/>
        <v>II</v>
      </c>
      <c r="U166" s="4" t="str">
        <f t="shared" si="12"/>
        <v>NO ACEPTABLE O ACEPTABLE CON CONTROL ESPECIFICO</v>
      </c>
      <c r="V166" s="6" t="s">
        <v>29</v>
      </c>
      <c r="W166" s="4" t="s">
        <v>29</v>
      </c>
      <c r="X166" s="6" t="s">
        <v>29</v>
      </c>
      <c r="Y166" s="6" t="s">
        <v>740</v>
      </c>
      <c r="Z166" s="4" t="s">
        <v>29</v>
      </c>
      <c r="AA166" s="4" t="s">
        <v>649</v>
      </c>
    </row>
    <row r="167" spans="1:27" s="13" customFormat="1" ht="315" x14ac:dyDescent="0.25">
      <c r="A167" s="26" t="s">
        <v>200</v>
      </c>
      <c r="B167" s="4" t="s">
        <v>92</v>
      </c>
      <c r="C167" s="9" t="s">
        <v>201</v>
      </c>
      <c r="D167" s="4" t="s">
        <v>335</v>
      </c>
      <c r="E167" s="9" t="s">
        <v>202</v>
      </c>
      <c r="F167" s="4" t="s">
        <v>31</v>
      </c>
      <c r="G167" s="4">
        <v>8</v>
      </c>
      <c r="H167" s="9" t="s">
        <v>53</v>
      </c>
      <c r="I167" s="9" t="s">
        <v>95</v>
      </c>
      <c r="J167" s="6" t="s">
        <v>96</v>
      </c>
      <c r="K167" s="4" t="s">
        <v>28</v>
      </c>
      <c r="L167" s="4" t="s">
        <v>28</v>
      </c>
      <c r="M167" s="4" t="s">
        <v>644</v>
      </c>
      <c r="N167" s="4">
        <v>2</v>
      </c>
      <c r="O167" s="9">
        <v>4</v>
      </c>
      <c r="P167" s="20">
        <f t="shared" si="13"/>
        <v>8</v>
      </c>
      <c r="Q167" s="4" t="str">
        <f t="shared" si="10"/>
        <v>MEDIO</v>
      </c>
      <c r="R167" s="4">
        <v>25</v>
      </c>
      <c r="S167" s="20">
        <f t="shared" si="14"/>
        <v>200</v>
      </c>
      <c r="T167" s="4" t="str">
        <f t="shared" si="11"/>
        <v>II</v>
      </c>
      <c r="U167" s="4" t="str">
        <f t="shared" si="12"/>
        <v>NO ACEPTABLE O ACEPTABLE CON CONTROL ESPECIFICO</v>
      </c>
      <c r="V167" s="6" t="s">
        <v>29</v>
      </c>
      <c r="W167" s="4" t="s">
        <v>29</v>
      </c>
      <c r="X167" s="4" t="s">
        <v>29</v>
      </c>
      <c r="Y167" s="4" t="s">
        <v>645</v>
      </c>
      <c r="Z167" s="4" t="s">
        <v>97</v>
      </c>
      <c r="AA167" s="4" t="s">
        <v>731</v>
      </c>
    </row>
    <row r="168" spans="1:27" s="13" customFormat="1" ht="315" x14ac:dyDescent="0.25">
      <c r="A168" s="26" t="s">
        <v>200</v>
      </c>
      <c r="B168" s="4" t="s">
        <v>92</v>
      </c>
      <c r="C168" s="9" t="s">
        <v>201</v>
      </c>
      <c r="D168" s="4" t="s">
        <v>335</v>
      </c>
      <c r="E168" s="9" t="s">
        <v>202</v>
      </c>
      <c r="F168" s="6" t="s">
        <v>31</v>
      </c>
      <c r="G168" s="6">
        <v>1</v>
      </c>
      <c r="H168" s="6" t="s">
        <v>53</v>
      </c>
      <c r="I168" s="9" t="s">
        <v>95</v>
      </c>
      <c r="J168" s="6" t="s">
        <v>180</v>
      </c>
      <c r="K168" s="6" t="s">
        <v>28</v>
      </c>
      <c r="L168" s="6" t="s">
        <v>181</v>
      </c>
      <c r="M168" s="4" t="s">
        <v>644</v>
      </c>
      <c r="N168" s="4">
        <v>2</v>
      </c>
      <c r="O168" s="6">
        <v>2</v>
      </c>
      <c r="P168" s="20">
        <f t="shared" si="13"/>
        <v>4</v>
      </c>
      <c r="Q168" s="4" t="str">
        <f t="shared" si="10"/>
        <v>BAJO</v>
      </c>
      <c r="R168" s="6">
        <v>25</v>
      </c>
      <c r="S168" s="20">
        <f t="shared" si="14"/>
        <v>100</v>
      </c>
      <c r="T168" s="4" t="str">
        <f t="shared" si="11"/>
        <v>III</v>
      </c>
      <c r="U168" s="4" t="str">
        <f t="shared" si="12"/>
        <v>MEJORABLE</v>
      </c>
      <c r="V168" s="6" t="s">
        <v>29</v>
      </c>
      <c r="W168" s="4" t="s">
        <v>29</v>
      </c>
      <c r="X168" s="6" t="s">
        <v>29</v>
      </c>
      <c r="Y168" s="4" t="s">
        <v>645</v>
      </c>
      <c r="Z168" s="4" t="s">
        <v>97</v>
      </c>
      <c r="AA168" s="6" t="s">
        <v>29</v>
      </c>
    </row>
    <row r="169" spans="1:27" s="13" customFormat="1" ht="315" x14ac:dyDescent="0.25">
      <c r="A169" s="26" t="s">
        <v>200</v>
      </c>
      <c r="B169" s="4" t="s">
        <v>92</v>
      </c>
      <c r="C169" s="9" t="s">
        <v>201</v>
      </c>
      <c r="D169" s="4" t="s">
        <v>335</v>
      </c>
      <c r="E169" s="9" t="s">
        <v>202</v>
      </c>
      <c r="F169" s="4" t="s">
        <v>31</v>
      </c>
      <c r="G169" s="4">
        <v>1</v>
      </c>
      <c r="H169" s="9" t="s">
        <v>25</v>
      </c>
      <c r="I169" s="4" t="s">
        <v>98</v>
      </c>
      <c r="J169" s="6" t="s">
        <v>99</v>
      </c>
      <c r="K169" s="4" t="s">
        <v>671</v>
      </c>
      <c r="L169" s="4" t="s">
        <v>654</v>
      </c>
      <c r="M169" s="4" t="s">
        <v>736</v>
      </c>
      <c r="N169" s="9">
        <v>2</v>
      </c>
      <c r="O169" s="4">
        <v>4</v>
      </c>
      <c r="P169" s="20">
        <f t="shared" si="13"/>
        <v>8</v>
      </c>
      <c r="Q169" s="4" t="str">
        <f t="shared" si="10"/>
        <v>MEDIO</v>
      </c>
      <c r="R169" s="4">
        <v>10</v>
      </c>
      <c r="S169" s="20">
        <f t="shared" si="14"/>
        <v>80</v>
      </c>
      <c r="T169" s="4" t="str">
        <f t="shared" si="11"/>
        <v>III</v>
      </c>
      <c r="U169" s="4" t="str">
        <f t="shared" si="12"/>
        <v>MEJORABLE</v>
      </c>
      <c r="V169" s="6" t="s">
        <v>29</v>
      </c>
      <c r="W169" s="4" t="s">
        <v>29</v>
      </c>
      <c r="X169" s="4" t="s">
        <v>655</v>
      </c>
      <c r="Y169" s="4" t="s">
        <v>737</v>
      </c>
      <c r="Z169" s="4" t="s">
        <v>29</v>
      </c>
      <c r="AA169" s="4" t="s">
        <v>100</v>
      </c>
    </row>
    <row r="170" spans="1:27" s="13" customFormat="1" ht="315" x14ac:dyDescent="0.25">
      <c r="A170" s="26" t="s">
        <v>200</v>
      </c>
      <c r="B170" s="4" t="s">
        <v>92</v>
      </c>
      <c r="C170" s="9" t="s">
        <v>201</v>
      </c>
      <c r="D170" s="4" t="s">
        <v>335</v>
      </c>
      <c r="E170" s="9" t="s">
        <v>202</v>
      </c>
      <c r="F170" s="4" t="s">
        <v>31</v>
      </c>
      <c r="G170" s="4">
        <v>1</v>
      </c>
      <c r="H170" s="9" t="s">
        <v>112</v>
      </c>
      <c r="I170" s="11" t="s">
        <v>182</v>
      </c>
      <c r="J170" s="6" t="s">
        <v>114</v>
      </c>
      <c r="K170" s="9" t="s">
        <v>28</v>
      </c>
      <c r="L170" s="9" t="s">
        <v>28</v>
      </c>
      <c r="M170" s="9" t="s">
        <v>141</v>
      </c>
      <c r="N170" s="9">
        <v>2</v>
      </c>
      <c r="O170" s="9">
        <v>2</v>
      </c>
      <c r="P170" s="20">
        <f t="shared" si="13"/>
        <v>4</v>
      </c>
      <c r="Q170" s="4" t="str">
        <f t="shared" si="10"/>
        <v>BAJO</v>
      </c>
      <c r="R170" s="4">
        <v>10</v>
      </c>
      <c r="S170" s="20">
        <f t="shared" si="14"/>
        <v>40</v>
      </c>
      <c r="T170" s="4" t="str">
        <f t="shared" si="11"/>
        <v>III</v>
      </c>
      <c r="U170" s="4" t="str">
        <f t="shared" si="12"/>
        <v>MEJORABLE</v>
      </c>
      <c r="V170" s="6" t="s">
        <v>29</v>
      </c>
      <c r="W170" s="4" t="s">
        <v>29</v>
      </c>
      <c r="X170" s="4" t="s">
        <v>29</v>
      </c>
      <c r="Y170" s="4" t="s">
        <v>183</v>
      </c>
      <c r="Z170" s="4" t="s">
        <v>29</v>
      </c>
      <c r="AA170" s="4" t="s">
        <v>29</v>
      </c>
    </row>
    <row r="171" spans="1:27" s="13" customFormat="1" ht="315" x14ac:dyDescent="0.25">
      <c r="A171" s="26" t="s">
        <v>200</v>
      </c>
      <c r="B171" s="4" t="s">
        <v>92</v>
      </c>
      <c r="C171" s="9" t="s">
        <v>201</v>
      </c>
      <c r="D171" s="4" t="s">
        <v>335</v>
      </c>
      <c r="E171" s="9" t="s">
        <v>202</v>
      </c>
      <c r="F171" s="4" t="s">
        <v>31</v>
      </c>
      <c r="G171" s="4">
        <v>1</v>
      </c>
      <c r="H171" s="9" t="s">
        <v>112</v>
      </c>
      <c r="I171" s="9" t="s">
        <v>148</v>
      </c>
      <c r="J171" s="6" t="s">
        <v>138</v>
      </c>
      <c r="K171" s="6" t="s">
        <v>28</v>
      </c>
      <c r="L171" s="6" t="s">
        <v>28</v>
      </c>
      <c r="M171" s="6" t="s">
        <v>141</v>
      </c>
      <c r="N171" s="9">
        <v>2</v>
      </c>
      <c r="O171" s="6">
        <v>3</v>
      </c>
      <c r="P171" s="20">
        <f t="shared" si="13"/>
        <v>6</v>
      </c>
      <c r="Q171" s="4" t="str">
        <f t="shared" si="10"/>
        <v>MEDIO</v>
      </c>
      <c r="R171" s="4">
        <v>10</v>
      </c>
      <c r="S171" s="20">
        <f t="shared" si="14"/>
        <v>60</v>
      </c>
      <c r="T171" s="4" t="str">
        <f t="shared" si="11"/>
        <v>III</v>
      </c>
      <c r="U171" s="4" t="str">
        <f t="shared" si="12"/>
        <v>MEJORABLE</v>
      </c>
      <c r="V171" s="6" t="s">
        <v>29</v>
      </c>
      <c r="W171" s="4" t="s">
        <v>29</v>
      </c>
      <c r="X171" s="4" t="s">
        <v>29</v>
      </c>
      <c r="Y171" s="6" t="s">
        <v>149</v>
      </c>
      <c r="Z171" s="4" t="s">
        <v>29</v>
      </c>
      <c r="AA171" s="4" t="s">
        <v>118</v>
      </c>
    </row>
    <row r="172" spans="1:27" s="13" customFormat="1" ht="315" x14ac:dyDescent="0.25">
      <c r="A172" s="26" t="s">
        <v>200</v>
      </c>
      <c r="B172" s="4" t="s">
        <v>92</v>
      </c>
      <c r="C172" s="9" t="s">
        <v>201</v>
      </c>
      <c r="D172" s="4" t="s">
        <v>335</v>
      </c>
      <c r="E172" s="9" t="s">
        <v>202</v>
      </c>
      <c r="F172" s="4" t="s">
        <v>31</v>
      </c>
      <c r="G172" s="4">
        <v>1</v>
      </c>
      <c r="H172" s="9" t="s">
        <v>112</v>
      </c>
      <c r="I172" s="4" t="s">
        <v>124</v>
      </c>
      <c r="J172" s="6" t="s">
        <v>125</v>
      </c>
      <c r="K172" s="6" t="s">
        <v>659</v>
      </c>
      <c r="L172" s="6" t="s">
        <v>127</v>
      </c>
      <c r="M172" s="6" t="s">
        <v>28</v>
      </c>
      <c r="N172" s="4">
        <v>2</v>
      </c>
      <c r="O172" s="9">
        <v>1</v>
      </c>
      <c r="P172" s="20">
        <f t="shared" si="13"/>
        <v>2</v>
      </c>
      <c r="Q172" s="4" t="str">
        <f t="shared" si="10"/>
        <v>BAJO</v>
      </c>
      <c r="R172" s="4">
        <v>10</v>
      </c>
      <c r="S172" s="20">
        <f t="shared" si="14"/>
        <v>20</v>
      </c>
      <c r="T172" s="4" t="str">
        <f t="shared" si="11"/>
        <v>IV</v>
      </c>
      <c r="U172" s="4" t="str">
        <f t="shared" si="12"/>
        <v>ACEPTABLE</v>
      </c>
      <c r="V172" s="6" t="s">
        <v>29</v>
      </c>
      <c r="W172" s="4" t="s">
        <v>29</v>
      </c>
      <c r="X172" s="4" t="s">
        <v>29</v>
      </c>
      <c r="Y172" s="4" t="s">
        <v>795</v>
      </c>
      <c r="Z172" s="4" t="s">
        <v>29</v>
      </c>
      <c r="AA172" s="4" t="s">
        <v>128</v>
      </c>
    </row>
    <row r="173" spans="1:27" s="13" customFormat="1" ht="165" x14ac:dyDescent="0.25">
      <c r="A173" s="26" t="s">
        <v>200</v>
      </c>
      <c r="B173" s="4" t="s">
        <v>92</v>
      </c>
      <c r="C173" s="9" t="s">
        <v>201</v>
      </c>
      <c r="D173" s="4" t="s">
        <v>335</v>
      </c>
      <c r="E173" s="9" t="s">
        <v>203</v>
      </c>
      <c r="F173" s="4" t="s">
        <v>31</v>
      </c>
      <c r="G173" s="4">
        <v>1</v>
      </c>
      <c r="H173" s="9" t="s">
        <v>112</v>
      </c>
      <c r="I173" s="9" t="s">
        <v>830</v>
      </c>
      <c r="J173" s="6" t="s">
        <v>114</v>
      </c>
      <c r="K173" s="9" t="s">
        <v>120</v>
      </c>
      <c r="L173" s="9" t="s">
        <v>121</v>
      </c>
      <c r="M173" s="9" t="s">
        <v>28</v>
      </c>
      <c r="N173" s="4">
        <v>6</v>
      </c>
      <c r="O173" s="9">
        <v>1</v>
      </c>
      <c r="P173" s="20">
        <f t="shared" si="13"/>
        <v>6</v>
      </c>
      <c r="Q173" s="4" t="str">
        <f t="shared" si="10"/>
        <v>MEDIO</v>
      </c>
      <c r="R173" s="4">
        <v>25</v>
      </c>
      <c r="S173" s="20">
        <f t="shared" si="14"/>
        <v>150</v>
      </c>
      <c r="T173" s="4" t="str">
        <f t="shared" si="11"/>
        <v>II</v>
      </c>
      <c r="U173" s="4" t="str">
        <f t="shared" si="12"/>
        <v>NO ACEPTABLE O ACEPTABLE CON CONTROL ESPECIFICO</v>
      </c>
      <c r="V173" s="6" t="s">
        <v>29</v>
      </c>
      <c r="W173" s="4" t="s">
        <v>29</v>
      </c>
      <c r="X173" s="4" t="s">
        <v>29</v>
      </c>
      <c r="Y173" s="4" t="s">
        <v>122</v>
      </c>
      <c r="Z173" s="4" t="s">
        <v>123</v>
      </c>
      <c r="AA173" s="4" t="s">
        <v>29</v>
      </c>
    </row>
    <row r="174" spans="1:27" s="13" customFormat="1" ht="240" x14ac:dyDescent="0.25">
      <c r="A174" s="26" t="s">
        <v>200</v>
      </c>
      <c r="B174" s="4" t="s">
        <v>92</v>
      </c>
      <c r="C174" s="9" t="s">
        <v>39</v>
      </c>
      <c r="D174" s="9" t="s">
        <v>204</v>
      </c>
      <c r="E174" s="9" t="s">
        <v>203</v>
      </c>
      <c r="F174" s="4" t="s">
        <v>31</v>
      </c>
      <c r="G174" s="4">
        <v>1</v>
      </c>
      <c r="H174" s="9" t="s">
        <v>26</v>
      </c>
      <c r="I174" s="4" t="s">
        <v>108</v>
      </c>
      <c r="J174" s="6" t="s">
        <v>102</v>
      </c>
      <c r="K174" s="4" t="s">
        <v>28</v>
      </c>
      <c r="L174" s="4" t="s">
        <v>103</v>
      </c>
      <c r="M174" s="4" t="s">
        <v>104</v>
      </c>
      <c r="N174" s="9">
        <v>6</v>
      </c>
      <c r="O174" s="9">
        <v>2</v>
      </c>
      <c r="P174" s="20">
        <f t="shared" si="13"/>
        <v>12</v>
      </c>
      <c r="Q174" s="4" t="str">
        <f t="shared" si="10"/>
        <v>ALTO</v>
      </c>
      <c r="R174" s="4">
        <v>10</v>
      </c>
      <c r="S174" s="20">
        <f t="shared" si="14"/>
        <v>120</v>
      </c>
      <c r="T174" s="4" t="str">
        <f t="shared" si="11"/>
        <v>III</v>
      </c>
      <c r="U174" s="4" t="str">
        <f t="shared" si="12"/>
        <v>MEJORABLE</v>
      </c>
      <c r="V174" s="6" t="s">
        <v>29</v>
      </c>
      <c r="W174" s="6" t="s">
        <v>29</v>
      </c>
      <c r="X174" s="4" t="s">
        <v>105</v>
      </c>
      <c r="Y174" s="4" t="s">
        <v>106</v>
      </c>
      <c r="Z174" s="6" t="s">
        <v>29</v>
      </c>
      <c r="AA174" s="4" t="s">
        <v>107</v>
      </c>
    </row>
    <row r="175" spans="1:27" s="13" customFormat="1" ht="210" x14ac:dyDescent="0.25">
      <c r="A175" s="26" t="s">
        <v>200</v>
      </c>
      <c r="B175" s="4" t="s">
        <v>92</v>
      </c>
      <c r="C175" s="9" t="s">
        <v>39</v>
      </c>
      <c r="D175" s="9" t="s">
        <v>204</v>
      </c>
      <c r="E175" s="9" t="s">
        <v>203</v>
      </c>
      <c r="F175" s="4" t="s">
        <v>31</v>
      </c>
      <c r="G175" s="6">
        <v>1</v>
      </c>
      <c r="H175" s="9" t="s">
        <v>27</v>
      </c>
      <c r="I175" s="6" t="s">
        <v>109</v>
      </c>
      <c r="J175" s="6" t="s">
        <v>110</v>
      </c>
      <c r="K175" s="6" t="s">
        <v>646</v>
      </c>
      <c r="L175" s="6" t="s">
        <v>111</v>
      </c>
      <c r="M175" s="6" t="s">
        <v>738</v>
      </c>
      <c r="N175" s="6">
        <v>2</v>
      </c>
      <c r="O175" s="6">
        <v>4</v>
      </c>
      <c r="P175" s="20">
        <f t="shared" si="13"/>
        <v>8</v>
      </c>
      <c r="Q175" s="4" t="str">
        <f t="shared" si="10"/>
        <v>MEDIO</v>
      </c>
      <c r="R175" s="6">
        <v>10</v>
      </c>
      <c r="S175" s="20">
        <f t="shared" si="14"/>
        <v>80</v>
      </c>
      <c r="T175" s="4" t="str">
        <f t="shared" si="11"/>
        <v>III</v>
      </c>
      <c r="U175" s="4" t="str">
        <f t="shared" si="12"/>
        <v>MEJORABLE</v>
      </c>
      <c r="V175" s="6" t="s">
        <v>29</v>
      </c>
      <c r="W175" s="4" t="s">
        <v>29</v>
      </c>
      <c r="X175" s="6" t="s">
        <v>29</v>
      </c>
      <c r="Y175" s="6" t="s">
        <v>739</v>
      </c>
      <c r="Z175" s="4" t="s">
        <v>29</v>
      </c>
      <c r="AA175" s="4" t="s">
        <v>647</v>
      </c>
    </row>
    <row r="176" spans="1:27" s="13" customFormat="1" ht="150" x14ac:dyDescent="0.25">
      <c r="A176" s="26" t="s">
        <v>200</v>
      </c>
      <c r="B176" s="4" t="s">
        <v>92</v>
      </c>
      <c r="C176" s="9" t="s">
        <v>39</v>
      </c>
      <c r="D176" s="9" t="s">
        <v>204</v>
      </c>
      <c r="E176" s="9" t="s">
        <v>203</v>
      </c>
      <c r="F176" s="4" t="s">
        <v>31</v>
      </c>
      <c r="G176" s="6">
        <v>1</v>
      </c>
      <c r="H176" s="9" t="s">
        <v>27</v>
      </c>
      <c r="I176" s="9" t="s">
        <v>135</v>
      </c>
      <c r="J176" s="6" t="s">
        <v>136</v>
      </c>
      <c r="K176" s="6" t="s">
        <v>28</v>
      </c>
      <c r="L176" s="6" t="s">
        <v>111</v>
      </c>
      <c r="M176" s="6" t="s">
        <v>738</v>
      </c>
      <c r="N176" s="4">
        <v>6</v>
      </c>
      <c r="O176" s="4">
        <v>4</v>
      </c>
      <c r="P176" s="20">
        <f t="shared" si="13"/>
        <v>24</v>
      </c>
      <c r="Q176" s="4" t="str">
        <f t="shared" si="10"/>
        <v>MUY ALTO</v>
      </c>
      <c r="R176" s="6">
        <v>10</v>
      </c>
      <c r="S176" s="20">
        <f t="shared" si="14"/>
        <v>240</v>
      </c>
      <c r="T176" s="4" t="str">
        <f t="shared" si="11"/>
        <v>II</v>
      </c>
      <c r="U176" s="4" t="str">
        <f t="shared" si="12"/>
        <v>NO ACEPTABLE O ACEPTABLE CON CONTROL ESPECIFICO</v>
      </c>
      <c r="V176" s="6" t="s">
        <v>29</v>
      </c>
      <c r="W176" s="4" t="s">
        <v>29</v>
      </c>
      <c r="X176" s="6" t="s">
        <v>29</v>
      </c>
      <c r="Y176" s="6" t="s">
        <v>740</v>
      </c>
      <c r="Z176" s="4" t="s">
        <v>29</v>
      </c>
      <c r="AA176" s="4" t="s">
        <v>649</v>
      </c>
    </row>
    <row r="177" spans="1:27" s="13" customFormat="1" ht="120" x14ac:dyDescent="0.25">
      <c r="A177" s="26" t="s">
        <v>200</v>
      </c>
      <c r="B177" s="4" t="s">
        <v>92</v>
      </c>
      <c r="C177" s="9" t="s">
        <v>39</v>
      </c>
      <c r="D177" s="9" t="s">
        <v>204</v>
      </c>
      <c r="E177" s="9" t="s">
        <v>203</v>
      </c>
      <c r="F177" s="4" t="s">
        <v>31</v>
      </c>
      <c r="G177" s="6">
        <v>1</v>
      </c>
      <c r="H177" s="9" t="s">
        <v>112</v>
      </c>
      <c r="I177" s="9" t="s">
        <v>148</v>
      </c>
      <c r="J177" s="6" t="s">
        <v>114</v>
      </c>
      <c r="K177" s="6" t="s">
        <v>28</v>
      </c>
      <c r="L177" s="6" t="s">
        <v>28</v>
      </c>
      <c r="M177" s="6" t="s">
        <v>141</v>
      </c>
      <c r="N177" s="6">
        <v>2</v>
      </c>
      <c r="O177" s="6">
        <v>3</v>
      </c>
      <c r="P177" s="20">
        <f t="shared" si="13"/>
        <v>6</v>
      </c>
      <c r="Q177" s="4" t="str">
        <f t="shared" si="10"/>
        <v>MEDIO</v>
      </c>
      <c r="R177" s="6">
        <v>10</v>
      </c>
      <c r="S177" s="20">
        <f t="shared" si="14"/>
        <v>60</v>
      </c>
      <c r="T177" s="4" t="str">
        <f t="shared" si="11"/>
        <v>III</v>
      </c>
      <c r="U177" s="4" t="str">
        <f t="shared" si="12"/>
        <v>MEJORABLE</v>
      </c>
      <c r="V177" s="6" t="s">
        <v>29</v>
      </c>
      <c r="W177" s="4" t="s">
        <v>29</v>
      </c>
      <c r="X177" s="4" t="s">
        <v>29</v>
      </c>
      <c r="Y177" s="6" t="s">
        <v>149</v>
      </c>
      <c r="Z177" s="4" t="s">
        <v>29</v>
      </c>
      <c r="AA177" s="4" t="s">
        <v>118</v>
      </c>
    </row>
    <row r="178" spans="1:27" s="13" customFormat="1" ht="180" x14ac:dyDescent="0.25">
      <c r="A178" s="26" t="s">
        <v>200</v>
      </c>
      <c r="B178" s="4" t="s">
        <v>92</v>
      </c>
      <c r="C178" s="9" t="s">
        <v>39</v>
      </c>
      <c r="D178" s="9" t="s">
        <v>204</v>
      </c>
      <c r="E178" s="9" t="s">
        <v>203</v>
      </c>
      <c r="F178" s="4" t="s">
        <v>31</v>
      </c>
      <c r="G178" s="4">
        <v>1</v>
      </c>
      <c r="H178" s="9" t="s">
        <v>25</v>
      </c>
      <c r="I178" s="4" t="s">
        <v>98</v>
      </c>
      <c r="J178" s="6" t="s">
        <v>99</v>
      </c>
      <c r="K178" s="4" t="s">
        <v>671</v>
      </c>
      <c r="L178" s="4" t="s">
        <v>654</v>
      </c>
      <c r="M178" s="4" t="s">
        <v>736</v>
      </c>
      <c r="N178" s="9">
        <v>2</v>
      </c>
      <c r="O178" s="4">
        <v>4</v>
      </c>
      <c r="P178" s="20">
        <f t="shared" si="13"/>
        <v>8</v>
      </c>
      <c r="Q178" s="4" t="str">
        <f t="shared" si="10"/>
        <v>MEDIO</v>
      </c>
      <c r="R178" s="4">
        <v>10</v>
      </c>
      <c r="S178" s="20">
        <f t="shared" si="14"/>
        <v>80</v>
      </c>
      <c r="T178" s="4" t="str">
        <f t="shared" si="11"/>
        <v>III</v>
      </c>
      <c r="U178" s="4" t="str">
        <f t="shared" si="12"/>
        <v>MEJORABLE</v>
      </c>
      <c r="V178" s="6" t="s">
        <v>29</v>
      </c>
      <c r="W178" s="4" t="s">
        <v>29</v>
      </c>
      <c r="X178" s="4" t="s">
        <v>655</v>
      </c>
      <c r="Y178" s="4" t="s">
        <v>737</v>
      </c>
      <c r="Z178" s="4" t="s">
        <v>29</v>
      </c>
      <c r="AA178" s="4" t="s">
        <v>100</v>
      </c>
    </row>
    <row r="179" spans="1:27" s="13" customFormat="1" ht="120" x14ac:dyDescent="0.25">
      <c r="A179" s="26" t="s">
        <v>200</v>
      </c>
      <c r="B179" s="4" t="s">
        <v>92</v>
      </c>
      <c r="C179" s="9" t="s">
        <v>39</v>
      </c>
      <c r="D179" s="9" t="s">
        <v>204</v>
      </c>
      <c r="E179" s="9" t="s">
        <v>203</v>
      </c>
      <c r="F179" s="4" t="s">
        <v>31</v>
      </c>
      <c r="G179" s="4">
        <v>1</v>
      </c>
      <c r="H179" s="9" t="s">
        <v>112</v>
      </c>
      <c r="I179" s="9" t="s">
        <v>137</v>
      </c>
      <c r="J179" s="6" t="s">
        <v>138</v>
      </c>
      <c r="K179" s="6" t="s">
        <v>139</v>
      </c>
      <c r="L179" s="6" t="s">
        <v>140</v>
      </c>
      <c r="M179" s="6" t="s">
        <v>141</v>
      </c>
      <c r="N179" s="9">
        <v>2</v>
      </c>
      <c r="O179" s="4">
        <v>2</v>
      </c>
      <c r="P179" s="20">
        <f t="shared" si="13"/>
        <v>4</v>
      </c>
      <c r="Q179" s="4" t="str">
        <f t="shared" si="10"/>
        <v>BAJO</v>
      </c>
      <c r="R179" s="4">
        <v>10</v>
      </c>
      <c r="S179" s="20">
        <f t="shared" si="14"/>
        <v>40</v>
      </c>
      <c r="T179" s="4" t="str">
        <f t="shared" si="11"/>
        <v>III</v>
      </c>
      <c r="U179" s="4" t="str">
        <f t="shared" si="12"/>
        <v>MEJORABLE</v>
      </c>
      <c r="V179" s="6" t="s">
        <v>29</v>
      </c>
      <c r="W179" s="4" t="s">
        <v>29</v>
      </c>
      <c r="X179" s="4" t="s">
        <v>139</v>
      </c>
      <c r="Y179" s="4" t="s">
        <v>142</v>
      </c>
      <c r="Z179" s="4" t="s">
        <v>29</v>
      </c>
      <c r="AA179" s="4" t="s">
        <v>118</v>
      </c>
    </row>
    <row r="180" spans="1:27" s="13" customFormat="1" ht="120" x14ac:dyDescent="0.25">
      <c r="A180" s="26" t="s">
        <v>200</v>
      </c>
      <c r="B180" s="4" t="s">
        <v>92</v>
      </c>
      <c r="C180" s="9" t="s">
        <v>39</v>
      </c>
      <c r="D180" s="9" t="s">
        <v>204</v>
      </c>
      <c r="E180" s="9" t="s">
        <v>203</v>
      </c>
      <c r="F180" s="4" t="s">
        <v>31</v>
      </c>
      <c r="G180" s="4">
        <v>1</v>
      </c>
      <c r="H180" s="9" t="s">
        <v>112</v>
      </c>
      <c r="I180" s="4" t="s">
        <v>124</v>
      </c>
      <c r="J180" s="6" t="s">
        <v>125</v>
      </c>
      <c r="K180" s="6" t="s">
        <v>659</v>
      </c>
      <c r="L180" s="6" t="s">
        <v>127</v>
      </c>
      <c r="M180" s="6" t="s">
        <v>28</v>
      </c>
      <c r="N180" s="4">
        <v>2</v>
      </c>
      <c r="O180" s="9">
        <v>1</v>
      </c>
      <c r="P180" s="20">
        <f t="shared" si="13"/>
        <v>2</v>
      </c>
      <c r="Q180" s="4" t="str">
        <f t="shared" si="10"/>
        <v>BAJO</v>
      </c>
      <c r="R180" s="4">
        <v>10</v>
      </c>
      <c r="S180" s="20">
        <f t="shared" si="14"/>
        <v>20</v>
      </c>
      <c r="T180" s="4" t="str">
        <f t="shared" si="11"/>
        <v>IV</v>
      </c>
      <c r="U180" s="4" t="str">
        <f t="shared" si="12"/>
        <v>ACEPTABLE</v>
      </c>
      <c r="V180" s="6" t="s">
        <v>29</v>
      </c>
      <c r="W180" s="4" t="s">
        <v>29</v>
      </c>
      <c r="X180" s="4" t="s">
        <v>29</v>
      </c>
      <c r="Y180" s="4" t="s">
        <v>795</v>
      </c>
      <c r="Z180" s="4" t="s">
        <v>29</v>
      </c>
      <c r="AA180" s="4" t="s">
        <v>128</v>
      </c>
    </row>
    <row r="181" spans="1:27" s="13" customFormat="1" ht="120" x14ac:dyDescent="0.25">
      <c r="A181" s="26" t="s">
        <v>200</v>
      </c>
      <c r="B181" s="4" t="s">
        <v>92</v>
      </c>
      <c r="C181" s="9" t="s">
        <v>39</v>
      </c>
      <c r="D181" s="9" t="s">
        <v>204</v>
      </c>
      <c r="E181" s="9" t="s">
        <v>203</v>
      </c>
      <c r="F181" s="4" t="s">
        <v>31</v>
      </c>
      <c r="G181" s="4">
        <v>1</v>
      </c>
      <c r="H181" s="9" t="s">
        <v>112</v>
      </c>
      <c r="I181" s="9" t="s">
        <v>830</v>
      </c>
      <c r="J181" s="6" t="s">
        <v>114</v>
      </c>
      <c r="K181" s="9" t="s">
        <v>120</v>
      </c>
      <c r="L181" s="9" t="s">
        <v>121</v>
      </c>
      <c r="M181" s="9" t="s">
        <v>28</v>
      </c>
      <c r="N181" s="4">
        <v>6</v>
      </c>
      <c r="O181" s="9">
        <v>1</v>
      </c>
      <c r="P181" s="20">
        <f t="shared" si="13"/>
        <v>6</v>
      </c>
      <c r="Q181" s="4" t="str">
        <f t="shared" si="10"/>
        <v>MEDIO</v>
      </c>
      <c r="R181" s="4">
        <v>25</v>
      </c>
      <c r="S181" s="20">
        <f t="shared" si="14"/>
        <v>150</v>
      </c>
      <c r="T181" s="4" t="str">
        <f t="shared" si="11"/>
        <v>II</v>
      </c>
      <c r="U181" s="4" t="str">
        <f t="shared" si="12"/>
        <v>NO ACEPTABLE O ACEPTABLE CON CONTROL ESPECIFICO</v>
      </c>
      <c r="V181" s="6" t="s">
        <v>29</v>
      </c>
      <c r="W181" s="4" t="s">
        <v>29</v>
      </c>
      <c r="X181" s="4" t="s">
        <v>29</v>
      </c>
      <c r="Y181" s="4" t="s">
        <v>122</v>
      </c>
      <c r="Z181" s="4" t="s">
        <v>123</v>
      </c>
      <c r="AA181" s="4" t="s">
        <v>29</v>
      </c>
    </row>
    <row r="182" spans="1:27" s="13" customFormat="1" ht="120" x14ac:dyDescent="0.25">
      <c r="A182" s="26" t="s">
        <v>200</v>
      </c>
      <c r="B182" s="4" t="s">
        <v>92</v>
      </c>
      <c r="C182" s="9" t="s">
        <v>39</v>
      </c>
      <c r="D182" s="9" t="s">
        <v>204</v>
      </c>
      <c r="E182" s="9" t="s">
        <v>203</v>
      </c>
      <c r="F182" s="4" t="s">
        <v>31</v>
      </c>
      <c r="G182" s="4">
        <v>8</v>
      </c>
      <c r="H182" s="9" t="s">
        <v>53</v>
      </c>
      <c r="I182" s="9" t="s">
        <v>95</v>
      </c>
      <c r="J182" s="6" t="s">
        <v>96</v>
      </c>
      <c r="K182" s="4" t="s">
        <v>28</v>
      </c>
      <c r="L182" s="4" t="s">
        <v>28</v>
      </c>
      <c r="M182" s="4" t="s">
        <v>644</v>
      </c>
      <c r="N182" s="4">
        <v>2</v>
      </c>
      <c r="O182" s="9">
        <v>4</v>
      </c>
      <c r="P182" s="20">
        <f t="shared" si="13"/>
        <v>8</v>
      </c>
      <c r="Q182" s="4" t="str">
        <f t="shared" si="10"/>
        <v>MEDIO</v>
      </c>
      <c r="R182" s="4">
        <v>25</v>
      </c>
      <c r="S182" s="20">
        <f t="shared" si="14"/>
        <v>200</v>
      </c>
      <c r="T182" s="4" t="str">
        <f t="shared" si="11"/>
        <v>II</v>
      </c>
      <c r="U182" s="4" t="str">
        <f t="shared" si="12"/>
        <v>NO ACEPTABLE O ACEPTABLE CON CONTROL ESPECIFICO</v>
      </c>
      <c r="V182" s="6" t="s">
        <v>29</v>
      </c>
      <c r="W182" s="4" t="s">
        <v>29</v>
      </c>
      <c r="X182" s="4" t="s">
        <v>29</v>
      </c>
      <c r="Y182" s="4" t="s">
        <v>645</v>
      </c>
      <c r="Z182" s="4" t="s">
        <v>97</v>
      </c>
      <c r="AA182" s="4" t="s">
        <v>731</v>
      </c>
    </row>
    <row r="183" spans="1:27" s="13" customFormat="1" ht="120" x14ac:dyDescent="0.25">
      <c r="A183" s="26" t="s">
        <v>200</v>
      </c>
      <c r="B183" s="4" t="s">
        <v>92</v>
      </c>
      <c r="C183" s="9" t="s">
        <v>39</v>
      </c>
      <c r="D183" s="9" t="s">
        <v>204</v>
      </c>
      <c r="E183" s="9" t="s">
        <v>203</v>
      </c>
      <c r="F183" s="4" t="s">
        <v>31</v>
      </c>
      <c r="G183" s="4">
        <v>1</v>
      </c>
      <c r="H183" s="9" t="s">
        <v>53</v>
      </c>
      <c r="I183" s="9" t="s">
        <v>95</v>
      </c>
      <c r="J183" s="6" t="s">
        <v>180</v>
      </c>
      <c r="K183" s="6" t="s">
        <v>28</v>
      </c>
      <c r="L183" s="6" t="s">
        <v>181</v>
      </c>
      <c r="M183" s="4" t="s">
        <v>644</v>
      </c>
      <c r="N183" s="4">
        <v>2</v>
      </c>
      <c r="O183" s="9">
        <v>2</v>
      </c>
      <c r="P183" s="20">
        <f t="shared" si="13"/>
        <v>4</v>
      </c>
      <c r="Q183" s="4" t="str">
        <f t="shared" si="10"/>
        <v>BAJO</v>
      </c>
      <c r="R183" s="4">
        <v>25</v>
      </c>
      <c r="S183" s="20">
        <f t="shared" si="14"/>
        <v>100</v>
      </c>
      <c r="T183" s="4" t="str">
        <f t="shared" si="11"/>
        <v>III</v>
      </c>
      <c r="U183" s="4" t="str">
        <f t="shared" si="12"/>
        <v>MEJORABLE</v>
      </c>
      <c r="V183" s="6" t="s">
        <v>29</v>
      </c>
      <c r="W183" s="4" t="s">
        <v>29</v>
      </c>
      <c r="X183" s="6" t="s">
        <v>29</v>
      </c>
      <c r="Y183" s="4" t="s">
        <v>645</v>
      </c>
      <c r="Z183" s="4" t="s">
        <v>97</v>
      </c>
      <c r="AA183" s="6" t="s">
        <v>29</v>
      </c>
    </row>
    <row r="184" spans="1:27" s="13" customFormat="1" ht="240" x14ac:dyDescent="0.25">
      <c r="A184" s="26" t="s">
        <v>200</v>
      </c>
      <c r="B184" s="4" t="s">
        <v>92</v>
      </c>
      <c r="C184" s="9" t="s">
        <v>46</v>
      </c>
      <c r="D184" s="9" t="s">
        <v>205</v>
      </c>
      <c r="E184" s="9" t="s">
        <v>206</v>
      </c>
      <c r="F184" s="4" t="s">
        <v>31</v>
      </c>
      <c r="G184" s="4">
        <v>1</v>
      </c>
      <c r="H184" s="9" t="s">
        <v>26</v>
      </c>
      <c r="I184" s="11" t="s">
        <v>157</v>
      </c>
      <c r="J184" s="6" t="s">
        <v>102</v>
      </c>
      <c r="K184" s="4" t="s">
        <v>28</v>
      </c>
      <c r="L184" s="4" t="s">
        <v>103</v>
      </c>
      <c r="M184" s="4" t="s">
        <v>207</v>
      </c>
      <c r="N184" s="9">
        <v>6</v>
      </c>
      <c r="O184" s="9">
        <v>2</v>
      </c>
      <c r="P184" s="20">
        <f t="shared" si="13"/>
        <v>12</v>
      </c>
      <c r="Q184" s="4" t="str">
        <f t="shared" si="10"/>
        <v>ALTO</v>
      </c>
      <c r="R184" s="4">
        <v>10</v>
      </c>
      <c r="S184" s="20">
        <f t="shared" si="14"/>
        <v>120</v>
      </c>
      <c r="T184" s="4" t="str">
        <f t="shared" si="11"/>
        <v>III</v>
      </c>
      <c r="U184" s="4" t="str">
        <f t="shared" si="12"/>
        <v>MEJORABLE</v>
      </c>
      <c r="V184" s="6" t="s">
        <v>29</v>
      </c>
      <c r="W184" s="6" t="s">
        <v>29</v>
      </c>
      <c r="X184" s="4" t="s">
        <v>105</v>
      </c>
      <c r="Y184" s="4" t="s">
        <v>106</v>
      </c>
      <c r="Z184" s="6" t="s">
        <v>29</v>
      </c>
      <c r="AA184" s="4" t="s">
        <v>107</v>
      </c>
    </row>
    <row r="185" spans="1:27" s="13" customFormat="1" ht="210" x14ac:dyDescent="0.25">
      <c r="A185" s="26" t="s">
        <v>200</v>
      </c>
      <c r="B185" s="4" t="s">
        <v>92</v>
      </c>
      <c r="C185" s="9" t="s">
        <v>46</v>
      </c>
      <c r="D185" s="9" t="s">
        <v>205</v>
      </c>
      <c r="E185" s="9" t="s">
        <v>206</v>
      </c>
      <c r="F185" s="4" t="s">
        <v>31</v>
      </c>
      <c r="G185" s="6">
        <v>1</v>
      </c>
      <c r="H185" s="9" t="s">
        <v>27</v>
      </c>
      <c r="I185" s="6" t="s">
        <v>109</v>
      </c>
      <c r="J185" s="6" t="s">
        <v>110</v>
      </c>
      <c r="K185" s="6" t="s">
        <v>646</v>
      </c>
      <c r="L185" s="6" t="s">
        <v>111</v>
      </c>
      <c r="M185" s="6" t="s">
        <v>738</v>
      </c>
      <c r="N185" s="6">
        <v>2</v>
      </c>
      <c r="O185" s="6">
        <v>4</v>
      </c>
      <c r="P185" s="20">
        <f t="shared" si="13"/>
        <v>8</v>
      </c>
      <c r="Q185" s="4" t="str">
        <f t="shared" si="10"/>
        <v>MEDIO</v>
      </c>
      <c r="R185" s="6">
        <v>10</v>
      </c>
      <c r="S185" s="20">
        <f t="shared" si="14"/>
        <v>80</v>
      </c>
      <c r="T185" s="4" t="str">
        <f t="shared" si="11"/>
        <v>III</v>
      </c>
      <c r="U185" s="4" t="str">
        <f t="shared" si="12"/>
        <v>MEJORABLE</v>
      </c>
      <c r="V185" s="6" t="s">
        <v>29</v>
      </c>
      <c r="W185" s="4" t="s">
        <v>29</v>
      </c>
      <c r="X185" s="6" t="s">
        <v>29</v>
      </c>
      <c r="Y185" s="6" t="s">
        <v>739</v>
      </c>
      <c r="Z185" s="4" t="s">
        <v>29</v>
      </c>
      <c r="AA185" s="4" t="s">
        <v>647</v>
      </c>
    </row>
    <row r="186" spans="1:27" s="13" customFormat="1" ht="180" x14ac:dyDescent="0.25">
      <c r="A186" s="26" t="s">
        <v>200</v>
      </c>
      <c r="B186" s="4" t="s">
        <v>92</v>
      </c>
      <c r="C186" s="9" t="s">
        <v>46</v>
      </c>
      <c r="D186" s="9" t="s">
        <v>205</v>
      </c>
      <c r="E186" s="9" t="s">
        <v>206</v>
      </c>
      <c r="F186" s="4" t="s">
        <v>31</v>
      </c>
      <c r="G186" s="6">
        <v>1</v>
      </c>
      <c r="H186" s="9" t="s">
        <v>27</v>
      </c>
      <c r="I186" s="9" t="s">
        <v>135</v>
      </c>
      <c r="J186" s="6" t="s">
        <v>136</v>
      </c>
      <c r="K186" s="6" t="s">
        <v>28</v>
      </c>
      <c r="L186" s="6" t="s">
        <v>111</v>
      </c>
      <c r="M186" s="6" t="s">
        <v>738</v>
      </c>
      <c r="N186" s="4">
        <v>6</v>
      </c>
      <c r="O186" s="4">
        <v>4</v>
      </c>
      <c r="P186" s="20">
        <f t="shared" si="13"/>
        <v>24</v>
      </c>
      <c r="Q186" s="4" t="str">
        <f t="shared" si="10"/>
        <v>MUY ALTO</v>
      </c>
      <c r="R186" s="6">
        <v>10</v>
      </c>
      <c r="S186" s="20">
        <f t="shared" si="14"/>
        <v>240</v>
      </c>
      <c r="T186" s="4" t="str">
        <f t="shared" si="11"/>
        <v>II</v>
      </c>
      <c r="U186" s="4" t="str">
        <f t="shared" si="12"/>
        <v>NO ACEPTABLE O ACEPTABLE CON CONTROL ESPECIFICO</v>
      </c>
      <c r="V186" s="6" t="s">
        <v>29</v>
      </c>
      <c r="W186" s="4" t="s">
        <v>29</v>
      </c>
      <c r="X186" s="6" t="s">
        <v>29</v>
      </c>
      <c r="Y186" s="6" t="s">
        <v>740</v>
      </c>
      <c r="Z186" s="4" t="s">
        <v>29</v>
      </c>
      <c r="AA186" s="4" t="s">
        <v>649</v>
      </c>
    </row>
    <row r="187" spans="1:27" s="13" customFormat="1" ht="180" x14ac:dyDescent="0.25">
      <c r="A187" s="26" t="s">
        <v>200</v>
      </c>
      <c r="B187" s="4" t="s">
        <v>92</v>
      </c>
      <c r="C187" s="9" t="s">
        <v>46</v>
      </c>
      <c r="D187" s="9" t="s">
        <v>205</v>
      </c>
      <c r="E187" s="9" t="s">
        <v>206</v>
      </c>
      <c r="F187" s="4" t="s">
        <v>31</v>
      </c>
      <c r="G187" s="4">
        <v>1</v>
      </c>
      <c r="H187" s="9" t="s">
        <v>25</v>
      </c>
      <c r="I187" s="4" t="s">
        <v>98</v>
      </c>
      <c r="J187" s="6" t="s">
        <v>99</v>
      </c>
      <c r="K187" s="4" t="s">
        <v>671</v>
      </c>
      <c r="L187" s="4" t="s">
        <v>654</v>
      </c>
      <c r="M187" s="4" t="s">
        <v>736</v>
      </c>
      <c r="N187" s="9">
        <v>2</v>
      </c>
      <c r="O187" s="4">
        <v>4</v>
      </c>
      <c r="P187" s="20">
        <f t="shared" si="13"/>
        <v>8</v>
      </c>
      <c r="Q187" s="4" t="str">
        <f t="shared" si="10"/>
        <v>MEDIO</v>
      </c>
      <c r="R187" s="4">
        <v>10</v>
      </c>
      <c r="S187" s="20">
        <f t="shared" si="14"/>
        <v>80</v>
      </c>
      <c r="T187" s="4" t="str">
        <f t="shared" si="11"/>
        <v>III</v>
      </c>
      <c r="U187" s="4" t="str">
        <f t="shared" si="12"/>
        <v>MEJORABLE</v>
      </c>
      <c r="V187" s="6" t="s">
        <v>29</v>
      </c>
      <c r="W187" s="4" t="s">
        <v>29</v>
      </c>
      <c r="X187" s="4" t="s">
        <v>655</v>
      </c>
      <c r="Y187" s="4" t="s">
        <v>737</v>
      </c>
      <c r="Z187" s="4" t="s">
        <v>29</v>
      </c>
      <c r="AA187" s="4" t="s">
        <v>100</v>
      </c>
    </row>
    <row r="188" spans="1:27" s="13" customFormat="1" ht="180" x14ac:dyDescent="0.25">
      <c r="A188" s="26" t="s">
        <v>200</v>
      </c>
      <c r="B188" s="4" t="s">
        <v>92</v>
      </c>
      <c r="C188" s="9" t="s">
        <v>46</v>
      </c>
      <c r="D188" s="9" t="s">
        <v>205</v>
      </c>
      <c r="E188" s="9" t="s">
        <v>206</v>
      </c>
      <c r="F188" s="4" t="s">
        <v>31</v>
      </c>
      <c r="G188" s="4">
        <v>1</v>
      </c>
      <c r="H188" s="9" t="s">
        <v>112</v>
      </c>
      <c r="I188" s="9" t="s">
        <v>137</v>
      </c>
      <c r="J188" s="6" t="s">
        <v>138</v>
      </c>
      <c r="K188" s="6" t="s">
        <v>139</v>
      </c>
      <c r="L188" s="6" t="s">
        <v>140</v>
      </c>
      <c r="M188" s="6" t="s">
        <v>141</v>
      </c>
      <c r="N188" s="9">
        <v>2</v>
      </c>
      <c r="O188" s="4">
        <v>2</v>
      </c>
      <c r="P188" s="20">
        <f t="shared" si="13"/>
        <v>4</v>
      </c>
      <c r="Q188" s="4" t="str">
        <f t="shared" si="10"/>
        <v>BAJO</v>
      </c>
      <c r="R188" s="4">
        <v>10</v>
      </c>
      <c r="S188" s="20">
        <f t="shared" si="14"/>
        <v>40</v>
      </c>
      <c r="T188" s="4" t="str">
        <f t="shared" si="11"/>
        <v>III</v>
      </c>
      <c r="U188" s="4" t="str">
        <f t="shared" si="12"/>
        <v>MEJORABLE</v>
      </c>
      <c r="V188" s="6" t="s">
        <v>29</v>
      </c>
      <c r="W188" s="4" t="s">
        <v>29</v>
      </c>
      <c r="X188" s="4" t="s">
        <v>139</v>
      </c>
      <c r="Y188" s="4" t="s">
        <v>142</v>
      </c>
      <c r="Z188" s="4" t="s">
        <v>29</v>
      </c>
      <c r="AA188" s="4" t="s">
        <v>118</v>
      </c>
    </row>
    <row r="189" spans="1:27" s="13" customFormat="1" ht="180" x14ac:dyDescent="0.25">
      <c r="A189" s="26" t="s">
        <v>200</v>
      </c>
      <c r="B189" s="4" t="s">
        <v>92</v>
      </c>
      <c r="C189" s="9" t="s">
        <v>46</v>
      </c>
      <c r="D189" s="9" t="s">
        <v>205</v>
      </c>
      <c r="E189" s="9" t="s">
        <v>206</v>
      </c>
      <c r="F189" s="4" t="s">
        <v>31</v>
      </c>
      <c r="G189" s="4">
        <v>1</v>
      </c>
      <c r="H189" s="9" t="s">
        <v>112</v>
      </c>
      <c r="I189" s="4" t="s">
        <v>124</v>
      </c>
      <c r="J189" s="6" t="s">
        <v>125</v>
      </c>
      <c r="K189" s="6" t="s">
        <v>659</v>
      </c>
      <c r="L189" s="6" t="s">
        <v>127</v>
      </c>
      <c r="M189" s="6" t="s">
        <v>28</v>
      </c>
      <c r="N189" s="4">
        <v>2</v>
      </c>
      <c r="O189" s="9">
        <v>1</v>
      </c>
      <c r="P189" s="20">
        <f t="shared" si="13"/>
        <v>2</v>
      </c>
      <c r="Q189" s="4" t="str">
        <f t="shared" si="10"/>
        <v>BAJO</v>
      </c>
      <c r="R189" s="4">
        <v>10</v>
      </c>
      <c r="S189" s="20">
        <f t="shared" si="14"/>
        <v>20</v>
      </c>
      <c r="T189" s="4" t="str">
        <f t="shared" si="11"/>
        <v>IV</v>
      </c>
      <c r="U189" s="4" t="str">
        <f t="shared" si="12"/>
        <v>ACEPTABLE</v>
      </c>
      <c r="V189" s="6" t="s">
        <v>29</v>
      </c>
      <c r="W189" s="4" t="s">
        <v>29</v>
      </c>
      <c r="X189" s="4" t="s">
        <v>29</v>
      </c>
      <c r="Y189" s="4" t="s">
        <v>795</v>
      </c>
      <c r="Z189" s="4" t="s">
        <v>29</v>
      </c>
      <c r="AA189" s="4" t="s">
        <v>128</v>
      </c>
    </row>
    <row r="190" spans="1:27" s="13" customFormat="1" ht="180" x14ac:dyDescent="0.25">
      <c r="A190" s="26" t="s">
        <v>200</v>
      </c>
      <c r="B190" s="4" t="s">
        <v>92</v>
      </c>
      <c r="C190" s="9" t="s">
        <v>46</v>
      </c>
      <c r="D190" s="9" t="s">
        <v>205</v>
      </c>
      <c r="E190" s="9" t="s">
        <v>206</v>
      </c>
      <c r="F190" s="4" t="s">
        <v>31</v>
      </c>
      <c r="G190" s="4">
        <v>1</v>
      </c>
      <c r="H190" s="9" t="s">
        <v>112</v>
      </c>
      <c r="I190" s="9" t="s">
        <v>830</v>
      </c>
      <c r="J190" s="6" t="s">
        <v>114</v>
      </c>
      <c r="K190" s="9" t="s">
        <v>120</v>
      </c>
      <c r="L190" s="9" t="s">
        <v>121</v>
      </c>
      <c r="M190" s="9" t="s">
        <v>28</v>
      </c>
      <c r="N190" s="4">
        <v>6</v>
      </c>
      <c r="O190" s="9">
        <v>1</v>
      </c>
      <c r="P190" s="20">
        <f t="shared" si="13"/>
        <v>6</v>
      </c>
      <c r="Q190" s="4" t="str">
        <f t="shared" si="10"/>
        <v>MEDIO</v>
      </c>
      <c r="R190" s="4">
        <v>25</v>
      </c>
      <c r="S190" s="20">
        <f t="shared" si="14"/>
        <v>150</v>
      </c>
      <c r="T190" s="4" t="str">
        <f t="shared" si="11"/>
        <v>II</v>
      </c>
      <c r="U190" s="4" t="str">
        <f t="shared" si="12"/>
        <v>NO ACEPTABLE O ACEPTABLE CON CONTROL ESPECIFICO</v>
      </c>
      <c r="V190" s="6" t="s">
        <v>29</v>
      </c>
      <c r="W190" s="4" t="s">
        <v>29</v>
      </c>
      <c r="X190" s="4" t="s">
        <v>29</v>
      </c>
      <c r="Y190" s="4" t="s">
        <v>122</v>
      </c>
      <c r="Z190" s="4" t="s">
        <v>123</v>
      </c>
      <c r="AA190" s="4" t="s">
        <v>29</v>
      </c>
    </row>
    <row r="191" spans="1:27" s="13" customFormat="1" ht="180" x14ac:dyDescent="0.25">
      <c r="A191" s="26" t="s">
        <v>200</v>
      </c>
      <c r="B191" s="4" t="s">
        <v>92</v>
      </c>
      <c r="C191" s="9" t="s">
        <v>46</v>
      </c>
      <c r="D191" s="9" t="s">
        <v>205</v>
      </c>
      <c r="E191" s="9" t="s">
        <v>206</v>
      </c>
      <c r="F191" s="4" t="s">
        <v>31</v>
      </c>
      <c r="G191" s="4">
        <v>8</v>
      </c>
      <c r="H191" s="9" t="s">
        <v>53</v>
      </c>
      <c r="I191" s="9" t="s">
        <v>95</v>
      </c>
      <c r="J191" s="6" t="s">
        <v>96</v>
      </c>
      <c r="K191" s="4" t="s">
        <v>28</v>
      </c>
      <c r="L191" s="4" t="s">
        <v>28</v>
      </c>
      <c r="M191" s="4" t="s">
        <v>644</v>
      </c>
      <c r="N191" s="4">
        <v>2</v>
      </c>
      <c r="O191" s="9">
        <v>4</v>
      </c>
      <c r="P191" s="20">
        <f t="shared" si="13"/>
        <v>8</v>
      </c>
      <c r="Q191" s="4" t="str">
        <f t="shared" si="10"/>
        <v>MEDIO</v>
      </c>
      <c r="R191" s="4">
        <v>25</v>
      </c>
      <c r="S191" s="20">
        <f t="shared" si="14"/>
        <v>200</v>
      </c>
      <c r="T191" s="4" t="str">
        <f t="shared" si="11"/>
        <v>II</v>
      </c>
      <c r="U191" s="4" t="str">
        <f t="shared" si="12"/>
        <v>NO ACEPTABLE O ACEPTABLE CON CONTROL ESPECIFICO</v>
      </c>
      <c r="V191" s="6" t="s">
        <v>29</v>
      </c>
      <c r="W191" s="4" t="s">
        <v>29</v>
      </c>
      <c r="X191" s="4" t="s">
        <v>29</v>
      </c>
      <c r="Y191" s="4" t="s">
        <v>645</v>
      </c>
      <c r="Z191" s="4" t="s">
        <v>97</v>
      </c>
      <c r="AA191" s="4" t="s">
        <v>731</v>
      </c>
    </row>
    <row r="192" spans="1:27" s="13" customFormat="1" ht="180" x14ac:dyDescent="0.25">
      <c r="A192" s="26" t="s">
        <v>200</v>
      </c>
      <c r="B192" s="4" t="s">
        <v>92</v>
      </c>
      <c r="C192" s="9" t="s">
        <v>46</v>
      </c>
      <c r="D192" s="9" t="s">
        <v>205</v>
      </c>
      <c r="E192" s="9" t="s">
        <v>206</v>
      </c>
      <c r="F192" s="4" t="s">
        <v>31</v>
      </c>
      <c r="G192" s="4">
        <v>1</v>
      </c>
      <c r="H192" s="9" t="s">
        <v>53</v>
      </c>
      <c r="I192" s="9" t="s">
        <v>95</v>
      </c>
      <c r="J192" s="6" t="s">
        <v>180</v>
      </c>
      <c r="K192" s="6" t="s">
        <v>28</v>
      </c>
      <c r="L192" s="6" t="s">
        <v>181</v>
      </c>
      <c r="M192" s="4" t="s">
        <v>644</v>
      </c>
      <c r="N192" s="4">
        <v>2</v>
      </c>
      <c r="O192" s="9">
        <v>2</v>
      </c>
      <c r="P192" s="20">
        <f t="shared" si="13"/>
        <v>4</v>
      </c>
      <c r="Q192" s="4" t="str">
        <f t="shared" si="10"/>
        <v>BAJO</v>
      </c>
      <c r="R192" s="4">
        <v>25</v>
      </c>
      <c r="S192" s="20">
        <f t="shared" si="14"/>
        <v>100</v>
      </c>
      <c r="T192" s="4" t="str">
        <f t="shared" si="11"/>
        <v>III</v>
      </c>
      <c r="U192" s="4" t="str">
        <f t="shared" si="12"/>
        <v>MEJORABLE</v>
      </c>
      <c r="V192" s="6" t="s">
        <v>29</v>
      </c>
      <c r="W192" s="4" t="s">
        <v>29</v>
      </c>
      <c r="X192" s="6" t="s">
        <v>29</v>
      </c>
      <c r="Y192" s="4" t="s">
        <v>645</v>
      </c>
      <c r="Z192" s="4" t="s">
        <v>97</v>
      </c>
      <c r="AA192" s="6" t="s">
        <v>29</v>
      </c>
    </row>
    <row r="193" spans="1:27" s="13" customFormat="1" ht="255" x14ac:dyDescent="0.25">
      <c r="A193" s="26" t="s">
        <v>200</v>
      </c>
      <c r="B193" s="4" t="s">
        <v>92</v>
      </c>
      <c r="C193" s="9" t="s">
        <v>56</v>
      </c>
      <c r="D193" s="9" t="s">
        <v>208</v>
      </c>
      <c r="E193" s="9" t="s">
        <v>209</v>
      </c>
      <c r="F193" s="4" t="s">
        <v>31</v>
      </c>
      <c r="G193" s="4">
        <v>1</v>
      </c>
      <c r="H193" s="9" t="s">
        <v>26</v>
      </c>
      <c r="I193" s="11" t="s">
        <v>157</v>
      </c>
      <c r="J193" s="6" t="s">
        <v>102</v>
      </c>
      <c r="K193" s="4" t="s">
        <v>28</v>
      </c>
      <c r="L193" s="4" t="s">
        <v>103</v>
      </c>
      <c r="M193" s="4" t="s">
        <v>207</v>
      </c>
      <c r="N193" s="9">
        <v>6</v>
      </c>
      <c r="O193" s="9">
        <v>2</v>
      </c>
      <c r="P193" s="20">
        <f t="shared" si="13"/>
        <v>12</v>
      </c>
      <c r="Q193" s="4" t="str">
        <f t="shared" si="10"/>
        <v>ALTO</v>
      </c>
      <c r="R193" s="4">
        <v>10</v>
      </c>
      <c r="S193" s="20">
        <f t="shared" si="14"/>
        <v>120</v>
      </c>
      <c r="T193" s="4" t="str">
        <f t="shared" si="11"/>
        <v>III</v>
      </c>
      <c r="U193" s="4" t="str">
        <f t="shared" si="12"/>
        <v>MEJORABLE</v>
      </c>
      <c r="V193" s="6" t="s">
        <v>29</v>
      </c>
      <c r="W193" s="6" t="s">
        <v>29</v>
      </c>
      <c r="X193" s="4" t="s">
        <v>105</v>
      </c>
      <c r="Y193" s="4" t="s">
        <v>197</v>
      </c>
      <c r="Z193" s="6" t="s">
        <v>29</v>
      </c>
      <c r="AA193" s="4" t="s">
        <v>107</v>
      </c>
    </row>
    <row r="194" spans="1:27" s="13" customFormat="1" ht="210" x14ac:dyDescent="0.25">
      <c r="A194" s="26" t="s">
        <v>200</v>
      </c>
      <c r="B194" s="4" t="s">
        <v>92</v>
      </c>
      <c r="C194" s="9" t="s">
        <v>56</v>
      </c>
      <c r="D194" s="9" t="s">
        <v>208</v>
      </c>
      <c r="E194" s="9" t="s">
        <v>209</v>
      </c>
      <c r="F194" s="4" t="s">
        <v>31</v>
      </c>
      <c r="G194" s="6">
        <v>1</v>
      </c>
      <c r="H194" s="9" t="s">
        <v>27</v>
      </c>
      <c r="I194" s="6" t="s">
        <v>109</v>
      </c>
      <c r="J194" s="6" t="s">
        <v>110</v>
      </c>
      <c r="K194" s="6" t="s">
        <v>646</v>
      </c>
      <c r="L194" s="6" t="s">
        <v>111</v>
      </c>
      <c r="M194" s="6" t="s">
        <v>738</v>
      </c>
      <c r="N194" s="6">
        <v>2</v>
      </c>
      <c r="O194" s="6">
        <v>4</v>
      </c>
      <c r="P194" s="20">
        <f t="shared" si="13"/>
        <v>8</v>
      </c>
      <c r="Q194" s="4" t="str">
        <f t="shared" si="10"/>
        <v>MEDIO</v>
      </c>
      <c r="R194" s="6">
        <v>10</v>
      </c>
      <c r="S194" s="20">
        <f t="shared" si="14"/>
        <v>80</v>
      </c>
      <c r="T194" s="4" t="str">
        <f t="shared" si="11"/>
        <v>III</v>
      </c>
      <c r="U194" s="4" t="str">
        <f t="shared" si="12"/>
        <v>MEJORABLE</v>
      </c>
      <c r="V194" s="6" t="s">
        <v>29</v>
      </c>
      <c r="W194" s="4" t="s">
        <v>29</v>
      </c>
      <c r="X194" s="6" t="s">
        <v>29</v>
      </c>
      <c r="Y194" s="6" t="s">
        <v>739</v>
      </c>
      <c r="Z194" s="4" t="s">
        <v>29</v>
      </c>
      <c r="AA194" s="4" t="s">
        <v>647</v>
      </c>
    </row>
    <row r="195" spans="1:27" s="13" customFormat="1" ht="195" x14ac:dyDescent="0.25">
      <c r="A195" s="26" t="s">
        <v>200</v>
      </c>
      <c r="B195" s="4" t="s">
        <v>92</v>
      </c>
      <c r="C195" s="9" t="s">
        <v>56</v>
      </c>
      <c r="D195" s="9" t="s">
        <v>208</v>
      </c>
      <c r="E195" s="9" t="s">
        <v>209</v>
      </c>
      <c r="F195" s="4" t="s">
        <v>31</v>
      </c>
      <c r="G195" s="6">
        <v>1</v>
      </c>
      <c r="H195" s="9" t="s">
        <v>27</v>
      </c>
      <c r="I195" s="9" t="s">
        <v>135</v>
      </c>
      <c r="J195" s="6" t="s">
        <v>136</v>
      </c>
      <c r="K195" s="6" t="s">
        <v>28</v>
      </c>
      <c r="L195" s="6" t="s">
        <v>111</v>
      </c>
      <c r="M195" s="6" t="s">
        <v>738</v>
      </c>
      <c r="N195" s="4">
        <v>6</v>
      </c>
      <c r="O195" s="4">
        <v>4</v>
      </c>
      <c r="P195" s="20">
        <f t="shared" si="13"/>
        <v>24</v>
      </c>
      <c r="Q195" s="4" t="str">
        <f t="shared" si="10"/>
        <v>MUY ALTO</v>
      </c>
      <c r="R195" s="6">
        <v>10</v>
      </c>
      <c r="S195" s="20">
        <f t="shared" si="14"/>
        <v>240</v>
      </c>
      <c r="T195" s="4" t="str">
        <f t="shared" si="11"/>
        <v>II</v>
      </c>
      <c r="U195" s="4" t="str">
        <f t="shared" si="12"/>
        <v>NO ACEPTABLE O ACEPTABLE CON CONTROL ESPECIFICO</v>
      </c>
      <c r="V195" s="6" t="s">
        <v>29</v>
      </c>
      <c r="W195" s="4" t="s">
        <v>29</v>
      </c>
      <c r="X195" s="6" t="s">
        <v>29</v>
      </c>
      <c r="Y195" s="6" t="s">
        <v>740</v>
      </c>
      <c r="Z195" s="4" t="s">
        <v>29</v>
      </c>
      <c r="AA195" s="4" t="s">
        <v>649</v>
      </c>
    </row>
    <row r="196" spans="1:27" s="13" customFormat="1" ht="195" x14ac:dyDescent="0.25">
      <c r="A196" s="26" t="s">
        <v>200</v>
      </c>
      <c r="B196" s="4" t="s">
        <v>92</v>
      </c>
      <c r="C196" s="9" t="s">
        <v>56</v>
      </c>
      <c r="D196" s="9" t="s">
        <v>208</v>
      </c>
      <c r="E196" s="9" t="s">
        <v>209</v>
      </c>
      <c r="F196" s="4" t="s">
        <v>31</v>
      </c>
      <c r="G196" s="4">
        <v>1</v>
      </c>
      <c r="H196" s="9" t="s">
        <v>25</v>
      </c>
      <c r="I196" s="4" t="s">
        <v>98</v>
      </c>
      <c r="J196" s="6" t="s">
        <v>99</v>
      </c>
      <c r="K196" s="4" t="s">
        <v>671</v>
      </c>
      <c r="L196" s="4" t="s">
        <v>654</v>
      </c>
      <c r="M196" s="4" t="s">
        <v>736</v>
      </c>
      <c r="N196" s="9">
        <v>2</v>
      </c>
      <c r="O196" s="4">
        <v>4</v>
      </c>
      <c r="P196" s="20">
        <f t="shared" si="13"/>
        <v>8</v>
      </c>
      <c r="Q196" s="4" t="str">
        <f t="shared" si="10"/>
        <v>MEDIO</v>
      </c>
      <c r="R196" s="4">
        <v>10</v>
      </c>
      <c r="S196" s="20">
        <f t="shared" si="14"/>
        <v>80</v>
      </c>
      <c r="T196" s="4" t="str">
        <f t="shared" si="11"/>
        <v>III</v>
      </c>
      <c r="U196" s="4" t="str">
        <f t="shared" si="12"/>
        <v>MEJORABLE</v>
      </c>
      <c r="V196" s="6" t="s">
        <v>29</v>
      </c>
      <c r="W196" s="4" t="s">
        <v>29</v>
      </c>
      <c r="X196" s="4" t="s">
        <v>655</v>
      </c>
      <c r="Y196" s="4" t="s">
        <v>737</v>
      </c>
      <c r="Z196" s="4" t="s">
        <v>29</v>
      </c>
      <c r="AA196" s="4" t="s">
        <v>100</v>
      </c>
    </row>
    <row r="197" spans="1:27" s="13" customFormat="1" ht="195" x14ac:dyDescent="0.25">
      <c r="A197" s="26" t="s">
        <v>200</v>
      </c>
      <c r="B197" s="4" t="s">
        <v>92</v>
      </c>
      <c r="C197" s="9" t="s">
        <v>56</v>
      </c>
      <c r="D197" s="9" t="s">
        <v>208</v>
      </c>
      <c r="E197" s="9" t="s">
        <v>209</v>
      </c>
      <c r="F197" s="4" t="s">
        <v>31</v>
      </c>
      <c r="G197" s="6">
        <v>1</v>
      </c>
      <c r="H197" s="9" t="s">
        <v>112</v>
      </c>
      <c r="I197" s="4" t="s">
        <v>210</v>
      </c>
      <c r="J197" s="6" t="s">
        <v>114</v>
      </c>
      <c r="K197" s="14" t="s">
        <v>28</v>
      </c>
      <c r="L197" s="6" t="s">
        <v>28</v>
      </c>
      <c r="M197" s="6" t="s">
        <v>141</v>
      </c>
      <c r="N197" s="6">
        <v>2</v>
      </c>
      <c r="O197" s="6">
        <v>2</v>
      </c>
      <c r="P197" s="20">
        <f t="shared" si="13"/>
        <v>4</v>
      </c>
      <c r="Q197" s="4" t="str">
        <f t="shared" si="10"/>
        <v>BAJO</v>
      </c>
      <c r="R197" s="6">
        <v>10</v>
      </c>
      <c r="S197" s="20">
        <f t="shared" si="14"/>
        <v>40</v>
      </c>
      <c r="T197" s="4" t="str">
        <f t="shared" si="11"/>
        <v>III</v>
      </c>
      <c r="U197" s="4" t="str">
        <f t="shared" si="12"/>
        <v>MEJORABLE</v>
      </c>
      <c r="V197" s="6" t="s">
        <v>29</v>
      </c>
      <c r="W197" s="4" t="s">
        <v>29</v>
      </c>
      <c r="X197" s="6" t="s">
        <v>29</v>
      </c>
      <c r="Y197" s="6" t="s">
        <v>141</v>
      </c>
      <c r="Z197" s="6" t="s">
        <v>29</v>
      </c>
      <c r="AA197" s="6" t="s">
        <v>29</v>
      </c>
    </row>
    <row r="198" spans="1:27" s="13" customFormat="1" ht="195" x14ac:dyDescent="0.25">
      <c r="A198" s="26" t="s">
        <v>200</v>
      </c>
      <c r="B198" s="4" t="s">
        <v>92</v>
      </c>
      <c r="C198" s="9" t="s">
        <v>56</v>
      </c>
      <c r="D198" s="9" t="s">
        <v>208</v>
      </c>
      <c r="E198" s="9" t="s">
        <v>209</v>
      </c>
      <c r="F198" s="4" t="s">
        <v>31</v>
      </c>
      <c r="G198" s="4">
        <v>1</v>
      </c>
      <c r="H198" s="9" t="s">
        <v>112</v>
      </c>
      <c r="I198" s="9" t="s">
        <v>137</v>
      </c>
      <c r="J198" s="6" t="s">
        <v>138</v>
      </c>
      <c r="K198" s="6" t="s">
        <v>139</v>
      </c>
      <c r="L198" s="6" t="s">
        <v>140</v>
      </c>
      <c r="M198" s="6" t="s">
        <v>141</v>
      </c>
      <c r="N198" s="9">
        <v>2</v>
      </c>
      <c r="O198" s="4">
        <v>2</v>
      </c>
      <c r="P198" s="20">
        <f t="shared" si="13"/>
        <v>4</v>
      </c>
      <c r="Q198" s="4" t="str">
        <f t="shared" si="10"/>
        <v>BAJO</v>
      </c>
      <c r="R198" s="4">
        <v>10</v>
      </c>
      <c r="S198" s="20">
        <f t="shared" si="14"/>
        <v>40</v>
      </c>
      <c r="T198" s="4" t="str">
        <f t="shared" si="11"/>
        <v>III</v>
      </c>
      <c r="U198" s="4" t="str">
        <f t="shared" si="12"/>
        <v>MEJORABLE</v>
      </c>
      <c r="V198" s="6" t="s">
        <v>29</v>
      </c>
      <c r="W198" s="4" t="s">
        <v>29</v>
      </c>
      <c r="X198" s="4" t="s">
        <v>139</v>
      </c>
      <c r="Y198" s="4" t="s">
        <v>142</v>
      </c>
      <c r="Z198" s="4" t="s">
        <v>29</v>
      </c>
      <c r="AA198" s="4" t="s">
        <v>118</v>
      </c>
    </row>
    <row r="199" spans="1:27" s="13" customFormat="1" ht="195" x14ac:dyDescent="0.25">
      <c r="A199" s="26" t="s">
        <v>200</v>
      </c>
      <c r="B199" s="4" t="s">
        <v>92</v>
      </c>
      <c r="C199" s="9" t="s">
        <v>56</v>
      </c>
      <c r="D199" s="9" t="s">
        <v>208</v>
      </c>
      <c r="E199" s="9" t="s">
        <v>209</v>
      </c>
      <c r="F199" s="4" t="s">
        <v>31</v>
      </c>
      <c r="G199" s="4">
        <v>1</v>
      </c>
      <c r="H199" s="9" t="s">
        <v>112</v>
      </c>
      <c r="I199" s="4" t="s">
        <v>124</v>
      </c>
      <c r="J199" s="6" t="s">
        <v>125</v>
      </c>
      <c r="K199" s="6" t="s">
        <v>659</v>
      </c>
      <c r="L199" s="6" t="s">
        <v>127</v>
      </c>
      <c r="M199" s="6" t="s">
        <v>28</v>
      </c>
      <c r="N199" s="4">
        <v>2</v>
      </c>
      <c r="O199" s="9">
        <v>1</v>
      </c>
      <c r="P199" s="20">
        <f t="shared" si="13"/>
        <v>2</v>
      </c>
      <c r="Q199" s="4" t="str">
        <f t="shared" si="10"/>
        <v>BAJO</v>
      </c>
      <c r="R199" s="4">
        <v>10</v>
      </c>
      <c r="S199" s="20">
        <f t="shared" si="14"/>
        <v>20</v>
      </c>
      <c r="T199" s="4" t="str">
        <f t="shared" si="11"/>
        <v>IV</v>
      </c>
      <c r="U199" s="4" t="str">
        <f t="shared" si="12"/>
        <v>ACEPTABLE</v>
      </c>
      <c r="V199" s="6" t="s">
        <v>29</v>
      </c>
      <c r="W199" s="4" t="s">
        <v>29</v>
      </c>
      <c r="X199" s="4" t="s">
        <v>29</v>
      </c>
      <c r="Y199" s="4" t="s">
        <v>795</v>
      </c>
      <c r="Z199" s="4" t="s">
        <v>29</v>
      </c>
      <c r="AA199" s="4" t="s">
        <v>128</v>
      </c>
    </row>
    <row r="200" spans="1:27" s="13" customFormat="1" ht="195" x14ac:dyDescent="0.25">
      <c r="A200" s="26" t="s">
        <v>200</v>
      </c>
      <c r="B200" s="4" t="s">
        <v>92</v>
      </c>
      <c r="C200" s="9" t="s">
        <v>56</v>
      </c>
      <c r="D200" s="9" t="s">
        <v>208</v>
      </c>
      <c r="E200" s="9" t="s">
        <v>209</v>
      </c>
      <c r="F200" s="4" t="s">
        <v>31</v>
      </c>
      <c r="G200" s="4">
        <v>1</v>
      </c>
      <c r="H200" s="9" t="s">
        <v>112</v>
      </c>
      <c r="I200" s="9" t="s">
        <v>830</v>
      </c>
      <c r="J200" s="6" t="s">
        <v>114</v>
      </c>
      <c r="K200" s="9" t="s">
        <v>120</v>
      </c>
      <c r="L200" s="9" t="s">
        <v>121</v>
      </c>
      <c r="M200" s="9" t="s">
        <v>28</v>
      </c>
      <c r="N200" s="4">
        <v>6</v>
      </c>
      <c r="O200" s="9">
        <v>1</v>
      </c>
      <c r="P200" s="20">
        <f t="shared" si="13"/>
        <v>6</v>
      </c>
      <c r="Q200" s="4" t="str">
        <f t="shared" si="10"/>
        <v>MEDIO</v>
      </c>
      <c r="R200" s="4">
        <v>25</v>
      </c>
      <c r="S200" s="20">
        <f t="shared" si="14"/>
        <v>150</v>
      </c>
      <c r="T200" s="4" t="str">
        <f t="shared" si="11"/>
        <v>II</v>
      </c>
      <c r="U200" s="4" t="str">
        <f t="shared" si="12"/>
        <v>NO ACEPTABLE O ACEPTABLE CON CONTROL ESPECIFICO</v>
      </c>
      <c r="V200" s="6" t="s">
        <v>29</v>
      </c>
      <c r="W200" s="4" t="s">
        <v>29</v>
      </c>
      <c r="X200" s="4" t="s">
        <v>29</v>
      </c>
      <c r="Y200" s="4" t="s">
        <v>122</v>
      </c>
      <c r="Z200" s="4" t="s">
        <v>123</v>
      </c>
      <c r="AA200" s="4" t="s">
        <v>29</v>
      </c>
    </row>
    <row r="201" spans="1:27" s="13" customFormat="1" ht="195" x14ac:dyDescent="0.25">
      <c r="A201" s="26" t="s">
        <v>200</v>
      </c>
      <c r="B201" s="4" t="s">
        <v>92</v>
      </c>
      <c r="C201" s="9" t="s">
        <v>56</v>
      </c>
      <c r="D201" s="9" t="s">
        <v>208</v>
      </c>
      <c r="E201" s="9" t="s">
        <v>209</v>
      </c>
      <c r="F201" s="4" t="s">
        <v>31</v>
      </c>
      <c r="G201" s="4">
        <v>8</v>
      </c>
      <c r="H201" s="9" t="s">
        <v>53</v>
      </c>
      <c r="I201" s="9" t="s">
        <v>95</v>
      </c>
      <c r="J201" s="6" t="s">
        <v>96</v>
      </c>
      <c r="K201" s="4" t="s">
        <v>28</v>
      </c>
      <c r="L201" s="4" t="s">
        <v>28</v>
      </c>
      <c r="M201" s="4" t="s">
        <v>644</v>
      </c>
      <c r="N201" s="4">
        <v>2</v>
      </c>
      <c r="O201" s="9">
        <v>4</v>
      </c>
      <c r="P201" s="20">
        <f t="shared" si="13"/>
        <v>8</v>
      </c>
      <c r="Q201" s="4" t="str">
        <f t="shared" ref="Q201:Q264" si="15">IF(P201=0,"N/A",IF(AND(P201&gt;=1,P201&lt;=4),"BAJO",IF(AND(P201&gt;=6,P201&lt;=9),"MEDIO",IF(AND(P201&gt;=10,P201&lt;=20),"ALTO",IF(P201&gt;=24,"MUY ALTO")))))</f>
        <v>MEDIO</v>
      </c>
      <c r="R201" s="4">
        <v>25</v>
      </c>
      <c r="S201" s="20">
        <f t="shared" si="14"/>
        <v>200</v>
      </c>
      <c r="T201" s="4" t="str">
        <f t="shared" ref="T201:T264" si="16">IF(S201=0,"N/A",IF(AND(S201&gt;=1,S201&lt;=20),"IV",IF(AND(S201&gt;=40,S201&lt;=120),"III",IF(AND(S201&gt;=150,S201&lt;=500),"II",IF(S201&gt;=600,"I")))))</f>
        <v>II</v>
      </c>
      <c r="U201" s="4" t="str">
        <f t="shared" ref="U201:U264" si="17">IF(T201="N/A","N/A",IF(T201="I","NO ACEPTABLE",IF(T201="II","NO ACEPTABLE O ACEPTABLE CON CONTROL ESPECIFICO",IF(T201="III","MEJORABLE",IF(T201="IV","ACEPTABLE")))))</f>
        <v>NO ACEPTABLE O ACEPTABLE CON CONTROL ESPECIFICO</v>
      </c>
      <c r="V201" s="6" t="s">
        <v>29</v>
      </c>
      <c r="W201" s="4" t="s">
        <v>29</v>
      </c>
      <c r="X201" s="4" t="s">
        <v>29</v>
      </c>
      <c r="Y201" s="4" t="s">
        <v>645</v>
      </c>
      <c r="Z201" s="4" t="s">
        <v>97</v>
      </c>
      <c r="AA201" s="4" t="s">
        <v>731</v>
      </c>
    </row>
    <row r="202" spans="1:27" s="13" customFormat="1" ht="195" x14ac:dyDescent="0.25">
      <c r="A202" s="26" t="s">
        <v>200</v>
      </c>
      <c r="B202" s="4" t="s">
        <v>92</v>
      </c>
      <c r="C202" s="9" t="s">
        <v>56</v>
      </c>
      <c r="D202" s="9" t="s">
        <v>208</v>
      </c>
      <c r="E202" s="9" t="s">
        <v>209</v>
      </c>
      <c r="F202" s="4" t="s">
        <v>31</v>
      </c>
      <c r="G202" s="4">
        <v>1</v>
      </c>
      <c r="H202" s="9" t="s">
        <v>53</v>
      </c>
      <c r="I202" s="9" t="s">
        <v>95</v>
      </c>
      <c r="J202" s="6" t="s">
        <v>180</v>
      </c>
      <c r="K202" s="6" t="s">
        <v>28</v>
      </c>
      <c r="L202" s="6" t="s">
        <v>181</v>
      </c>
      <c r="M202" s="4" t="s">
        <v>644</v>
      </c>
      <c r="N202" s="4">
        <v>2</v>
      </c>
      <c r="O202" s="9">
        <v>2</v>
      </c>
      <c r="P202" s="20">
        <f t="shared" ref="P202:P265" si="18">+O202*N202</f>
        <v>4</v>
      </c>
      <c r="Q202" s="4" t="str">
        <f t="shared" si="15"/>
        <v>BAJO</v>
      </c>
      <c r="R202" s="4">
        <v>25</v>
      </c>
      <c r="S202" s="20">
        <f t="shared" ref="S202:S265" si="19">P202*R202</f>
        <v>100</v>
      </c>
      <c r="T202" s="4" t="str">
        <f t="shared" si="16"/>
        <v>III</v>
      </c>
      <c r="U202" s="4" t="str">
        <f t="shared" si="17"/>
        <v>MEJORABLE</v>
      </c>
      <c r="V202" s="6" t="s">
        <v>29</v>
      </c>
      <c r="W202" s="4" t="s">
        <v>29</v>
      </c>
      <c r="X202" s="6" t="s">
        <v>29</v>
      </c>
      <c r="Y202" s="4" t="s">
        <v>645</v>
      </c>
      <c r="Z202" s="4" t="s">
        <v>97</v>
      </c>
      <c r="AA202" s="6" t="s">
        <v>29</v>
      </c>
    </row>
    <row r="203" spans="1:27" s="13" customFormat="1" ht="210" x14ac:dyDescent="0.25">
      <c r="A203" s="26" t="s">
        <v>200</v>
      </c>
      <c r="B203" s="4" t="s">
        <v>92</v>
      </c>
      <c r="C203" s="4" t="s">
        <v>167</v>
      </c>
      <c r="D203" s="4" t="s">
        <v>146</v>
      </c>
      <c r="E203" s="9" t="s">
        <v>168</v>
      </c>
      <c r="F203" s="4" t="s">
        <v>31</v>
      </c>
      <c r="G203" s="4">
        <v>4</v>
      </c>
      <c r="H203" s="9" t="s">
        <v>79</v>
      </c>
      <c r="I203" s="9" t="s">
        <v>129</v>
      </c>
      <c r="J203" s="6" t="s">
        <v>130</v>
      </c>
      <c r="K203" s="9" t="s">
        <v>28</v>
      </c>
      <c r="L203" s="9" t="s">
        <v>653</v>
      </c>
      <c r="M203" s="9" t="s">
        <v>651</v>
      </c>
      <c r="N203" s="9">
        <v>10</v>
      </c>
      <c r="O203" s="9">
        <v>1</v>
      </c>
      <c r="P203" s="20">
        <f t="shared" si="18"/>
        <v>10</v>
      </c>
      <c r="Q203" s="4" t="str">
        <f t="shared" si="15"/>
        <v>ALTO</v>
      </c>
      <c r="R203" s="6">
        <v>100</v>
      </c>
      <c r="S203" s="20">
        <f t="shared" si="19"/>
        <v>1000</v>
      </c>
      <c r="T203" s="4" t="str">
        <f t="shared" si="16"/>
        <v>I</v>
      </c>
      <c r="U203" s="4" t="str">
        <f t="shared" si="17"/>
        <v>NO ACEPTABLE</v>
      </c>
      <c r="V203" s="6" t="s">
        <v>29</v>
      </c>
      <c r="W203" s="4" t="s">
        <v>29</v>
      </c>
      <c r="X203" s="4" t="s">
        <v>29</v>
      </c>
      <c r="Y203" s="4" t="s">
        <v>652</v>
      </c>
      <c r="Z203" s="4" t="s">
        <v>29</v>
      </c>
      <c r="AA203" s="4" t="s">
        <v>132</v>
      </c>
    </row>
    <row r="204" spans="1:27" s="13" customFormat="1" ht="75" x14ac:dyDescent="0.25">
      <c r="A204" s="26" t="s">
        <v>200</v>
      </c>
      <c r="B204" s="4" t="s">
        <v>92</v>
      </c>
      <c r="C204" s="4" t="s">
        <v>167</v>
      </c>
      <c r="D204" s="4" t="s">
        <v>146</v>
      </c>
      <c r="E204" s="9" t="s">
        <v>168</v>
      </c>
      <c r="F204" s="4" t="s">
        <v>31</v>
      </c>
      <c r="G204" s="4">
        <v>4</v>
      </c>
      <c r="H204" s="9" t="s">
        <v>112</v>
      </c>
      <c r="I204" s="9" t="s">
        <v>137</v>
      </c>
      <c r="J204" s="6" t="s">
        <v>114</v>
      </c>
      <c r="K204" s="6" t="s">
        <v>139</v>
      </c>
      <c r="L204" s="6" t="s">
        <v>140</v>
      </c>
      <c r="M204" s="6" t="s">
        <v>141</v>
      </c>
      <c r="N204" s="9">
        <v>2</v>
      </c>
      <c r="O204" s="4">
        <v>2</v>
      </c>
      <c r="P204" s="20">
        <f t="shared" si="18"/>
        <v>4</v>
      </c>
      <c r="Q204" s="4" t="str">
        <f t="shared" si="15"/>
        <v>BAJO</v>
      </c>
      <c r="R204" s="4">
        <v>10</v>
      </c>
      <c r="S204" s="20">
        <f t="shared" si="19"/>
        <v>40</v>
      </c>
      <c r="T204" s="4" t="str">
        <f t="shared" si="16"/>
        <v>III</v>
      </c>
      <c r="U204" s="4" t="str">
        <f t="shared" si="17"/>
        <v>MEJORABLE</v>
      </c>
      <c r="V204" s="6" t="s">
        <v>29</v>
      </c>
      <c r="W204" s="4" t="s">
        <v>29</v>
      </c>
      <c r="X204" s="4" t="s">
        <v>139</v>
      </c>
      <c r="Y204" s="4" t="s">
        <v>142</v>
      </c>
      <c r="Z204" s="4" t="s">
        <v>29</v>
      </c>
      <c r="AA204" s="4" t="s">
        <v>118</v>
      </c>
    </row>
    <row r="205" spans="1:27" s="12" customFormat="1" ht="90" x14ac:dyDescent="0.25">
      <c r="A205" s="26" t="s">
        <v>200</v>
      </c>
      <c r="B205" s="4" t="s">
        <v>92</v>
      </c>
      <c r="C205" s="4" t="s">
        <v>167</v>
      </c>
      <c r="D205" s="4" t="s">
        <v>146</v>
      </c>
      <c r="E205" s="9" t="s">
        <v>168</v>
      </c>
      <c r="F205" s="4" t="s">
        <v>31</v>
      </c>
      <c r="G205" s="4">
        <v>8</v>
      </c>
      <c r="H205" s="9" t="s">
        <v>53</v>
      </c>
      <c r="I205" s="9" t="s">
        <v>95</v>
      </c>
      <c r="J205" s="6" t="s">
        <v>96</v>
      </c>
      <c r="K205" s="4" t="s">
        <v>28</v>
      </c>
      <c r="L205" s="4" t="s">
        <v>28</v>
      </c>
      <c r="M205" s="4" t="s">
        <v>644</v>
      </c>
      <c r="N205" s="4">
        <v>2</v>
      </c>
      <c r="O205" s="9">
        <v>4</v>
      </c>
      <c r="P205" s="20">
        <f t="shared" si="18"/>
        <v>8</v>
      </c>
      <c r="Q205" s="4" t="str">
        <f t="shared" si="15"/>
        <v>MEDIO</v>
      </c>
      <c r="R205" s="4">
        <v>25</v>
      </c>
      <c r="S205" s="20">
        <f t="shared" si="19"/>
        <v>200</v>
      </c>
      <c r="T205" s="4" t="str">
        <f t="shared" si="16"/>
        <v>II</v>
      </c>
      <c r="U205" s="4" t="str">
        <f t="shared" si="17"/>
        <v>NO ACEPTABLE O ACEPTABLE CON CONTROL ESPECIFICO</v>
      </c>
      <c r="V205" s="6" t="s">
        <v>29</v>
      </c>
      <c r="W205" s="4" t="s">
        <v>29</v>
      </c>
      <c r="X205" s="4" t="s">
        <v>29</v>
      </c>
      <c r="Y205" s="4" t="s">
        <v>645</v>
      </c>
      <c r="Z205" s="4" t="s">
        <v>97</v>
      </c>
      <c r="AA205" s="4" t="s">
        <v>731</v>
      </c>
    </row>
    <row r="206" spans="1:27" s="12" customFormat="1" ht="60" x14ac:dyDescent="0.25">
      <c r="A206" s="26" t="s">
        <v>200</v>
      </c>
      <c r="B206" s="4" t="s">
        <v>92</v>
      </c>
      <c r="C206" s="4" t="s">
        <v>167</v>
      </c>
      <c r="D206" s="4" t="s">
        <v>146</v>
      </c>
      <c r="E206" s="9" t="s">
        <v>168</v>
      </c>
      <c r="F206" s="4" t="s">
        <v>31</v>
      </c>
      <c r="G206" s="4">
        <v>4</v>
      </c>
      <c r="H206" s="9" t="s">
        <v>79</v>
      </c>
      <c r="I206" s="9" t="s">
        <v>169</v>
      </c>
      <c r="J206" s="9" t="s">
        <v>170</v>
      </c>
      <c r="K206" s="9" t="s">
        <v>28</v>
      </c>
      <c r="L206" s="9" t="s">
        <v>28</v>
      </c>
      <c r="M206" s="4" t="s">
        <v>171</v>
      </c>
      <c r="N206" s="9">
        <v>2</v>
      </c>
      <c r="O206" s="9">
        <v>1</v>
      </c>
      <c r="P206" s="20">
        <f t="shared" si="18"/>
        <v>2</v>
      </c>
      <c r="Q206" s="4" t="str">
        <f t="shared" si="15"/>
        <v>BAJO</v>
      </c>
      <c r="R206" s="4">
        <v>10</v>
      </c>
      <c r="S206" s="20">
        <f t="shared" si="19"/>
        <v>20</v>
      </c>
      <c r="T206" s="4" t="str">
        <f t="shared" si="16"/>
        <v>IV</v>
      </c>
      <c r="U206" s="4" t="str">
        <f t="shared" si="17"/>
        <v>ACEPTABLE</v>
      </c>
      <c r="V206" s="6" t="s">
        <v>29</v>
      </c>
      <c r="W206" s="4" t="s">
        <v>29</v>
      </c>
      <c r="X206" s="4" t="s">
        <v>29</v>
      </c>
      <c r="Y206" s="4" t="s">
        <v>171</v>
      </c>
      <c r="Z206" s="4" t="s">
        <v>29</v>
      </c>
      <c r="AA206" s="4" t="s">
        <v>132</v>
      </c>
    </row>
    <row r="207" spans="1:27" s="12" customFormat="1" ht="105" x14ac:dyDescent="0.25">
      <c r="A207" s="26" t="s">
        <v>200</v>
      </c>
      <c r="B207" s="4" t="s">
        <v>92</v>
      </c>
      <c r="C207" s="4" t="s">
        <v>167</v>
      </c>
      <c r="D207" s="4" t="s">
        <v>146</v>
      </c>
      <c r="E207" s="9" t="s">
        <v>168</v>
      </c>
      <c r="F207" s="4" t="s">
        <v>31</v>
      </c>
      <c r="G207" s="4" t="s">
        <v>71</v>
      </c>
      <c r="H207" s="9" t="s">
        <v>25</v>
      </c>
      <c r="I207" s="9" t="s">
        <v>172</v>
      </c>
      <c r="J207" s="9" t="s">
        <v>173</v>
      </c>
      <c r="K207" s="9" t="s">
        <v>174</v>
      </c>
      <c r="L207" s="9" t="s">
        <v>28</v>
      </c>
      <c r="M207" s="9" t="s">
        <v>736</v>
      </c>
      <c r="N207" s="9">
        <v>2</v>
      </c>
      <c r="O207" s="9">
        <v>4</v>
      </c>
      <c r="P207" s="20">
        <f t="shared" si="18"/>
        <v>8</v>
      </c>
      <c r="Q207" s="4" t="str">
        <f t="shared" si="15"/>
        <v>MEDIO</v>
      </c>
      <c r="R207" s="4">
        <v>10</v>
      </c>
      <c r="S207" s="20">
        <f t="shared" si="19"/>
        <v>80</v>
      </c>
      <c r="T207" s="4" t="str">
        <f t="shared" si="16"/>
        <v>III</v>
      </c>
      <c r="U207" s="4" t="str">
        <f t="shared" si="17"/>
        <v>MEJORABLE</v>
      </c>
      <c r="V207" s="6" t="s">
        <v>29</v>
      </c>
      <c r="W207" s="4" t="s">
        <v>29</v>
      </c>
      <c r="X207" s="9" t="s">
        <v>175</v>
      </c>
      <c r="Y207" s="4" t="s">
        <v>741</v>
      </c>
      <c r="Z207" s="4" t="s">
        <v>29</v>
      </c>
      <c r="AA207" s="4" t="s">
        <v>176</v>
      </c>
    </row>
    <row r="208" spans="1:27" s="12" customFormat="1" ht="255" x14ac:dyDescent="0.25">
      <c r="A208" s="26" t="s">
        <v>211</v>
      </c>
      <c r="B208" s="4" t="s">
        <v>92</v>
      </c>
      <c r="C208" s="9" t="s">
        <v>74</v>
      </c>
      <c r="D208" s="4" t="s">
        <v>212</v>
      </c>
      <c r="E208" s="9" t="s">
        <v>213</v>
      </c>
      <c r="F208" s="4" t="s">
        <v>31</v>
      </c>
      <c r="G208" s="4">
        <v>1</v>
      </c>
      <c r="H208" s="9" t="s">
        <v>26</v>
      </c>
      <c r="I208" s="10" t="s">
        <v>179</v>
      </c>
      <c r="J208" s="6" t="s">
        <v>102</v>
      </c>
      <c r="K208" s="4" t="s">
        <v>28</v>
      </c>
      <c r="L208" s="4" t="s">
        <v>103</v>
      </c>
      <c r="M208" s="4" t="s">
        <v>104</v>
      </c>
      <c r="N208" s="9">
        <v>6</v>
      </c>
      <c r="O208" s="9">
        <v>2</v>
      </c>
      <c r="P208" s="20">
        <f t="shared" si="18"/>
        <v>12</v>
      </c>
      <c r="Q208" s="4" t="str">
        <f t="shared" si="15"/>
        <v>ALTO</v>
      </c>
      <c r="R208" s="4">
        <v>10</v>
      </c>
      <c r="S208" s="20">
        <f t="shared" si="19"/>
        <v>120</v>
      </c>
      <c r="T208" s="4" t="str">
        <f t="shared" si="16"/>
        <v>III</v>
      </c>
      <c r="U208" s="4" t="str">
        <f t="shared" si="17"/>
        <v>MEJORABLE</v>
      </c>
      <c r="V208" s="6" t="s">
        <v>29</v>
      </c>
      <c r="W208" s="6" t="s">
        <v>29</v>
      </c>
      <c r="X208" s="4" t="s">
        <v>105</v>
      </c>
      <c r="Y208" s="4" t="s">
        <v>106</v>
      </c>
      <c r="Z208" s="6" t="s">
        <v>29</v>
      </c>
      <c r="AA208" s="4" t="s">
        <v>107</v>
      </c>
    </row>
    <row r="209" spans="1:27" s="12" customFormat="1" ht="255" x14ac:dyDescent="0.25">
      <c r="A209" s="26" t="s">
        <v>211</v>
      </c>
      <c r="B209" s="4" t="s">
        <v>92</v>
      </c>
      <c r="C209" s="9" t="s">
        <v>74</v>
      </c>
      <c r="D209" s="4" t="s">
        <v>212</v>
      </c>
      <c r="E209" s="9" t="s">
        <v>213</v>
      </c>
      <c r="F209" s="4" t="s">
        <v>31</v>
      </c>
      <c r="G209" s="6">
        <v>1</v>
      </c>
      <c r="H209" s="9" t="s">
        <v>27</v>
      </c>
      <c r="I209" s="6" t="s">
        <v>109</v>
      </c>
      <c r="J209" s="6" t="s">
        <v>110</v>
      </c>
      <c r="K209" s="6" t="s">
        <v>646</v>
      </c>
      <c r="L209" s="6" t="s">
        <v>111</v>
      </c>
      <c r="M209" s="6" t="s">
        <v>738</v>
      </c>
      <c r="N209" s="6">
        <v>2</v>
      </c>
      <c r="O209" s="6">
        <v>4</v>
      </c>
      <c r="P209" s="20">
        <f t="shared" si="18"/>
        <v>8</v>
      </c>
      <c r="Q209" s="4" t="str">
        <f t="shared" si="15"/>
        <v>MEDIO</v>
      </c>
      <c r="R209" s="6">
        <v>10</v>
      </c>
      <c r="S209" s="20">
        <f t="shared" si="19"/>
        <v>80</v>
      </c>
      <c r="T209" s="4" t="str">
        <f t="shared" si="16"/>
        <v>III</v>
      </c>
      <c r="U209" s="4" t="str">
        <f t="shared" si="17"/>
        <v>MEJORABLE</v>
      </c>
      <c r="V209" s="6" t="s">
        <v>29</v>
      </c>
      <c r="W209" s="4" t="s">
        <v>29</v>
      </c>
      <c r="X209" s="6" t="s">
        <v>29</v>
      </c>
      <c r="Y209" s="6" t="s">
        <v>739</v>
      </c>
      <c r="Z209" s="4" t="s">
        <v>29</v>
      </c>
      <c r="AA209" s="4" t="s">
        <v>647</v>
      </c>
    </row>
    <row r="210" spans="1:27" s="12" customFormat="1" ht="255" x14ac:dyDescent="0.25">
      <c r="A210" s="26" t="s">
        <v>211</v>
      </c>
      <c r="B210" s="4" t="s">
        <v>92</v>
      </c>
      <c r="C210" s="9" t="s">
        <v>74</v>
      </c>
      <c r="D210" s="4" t="s">
        <v>212</v>
      </c>
      <c r="E210" s="9" t="s">
        <v>213</v>
      </c>
      <c r="F210" s="4" t="s">
        <v>31</v>
      </c>
      <c r="G210" s="6">
        <v>1</v>
      </c>
      <c r="H210" s="9" t="s">
        <v>27</v>
      </c>
      <c r="I210" s="9" t="s">
        <v>135</v>
      </c>
      <c r="J210" s="6" t="s">
        <v>136</v>
      </c>
      <c r="K210" s="6" t="s">
        <v>28</v>
      </c>
      <c r="L210" s="6" t="s">
        <v>111</v>
      </c>
      <c r="M210" s="6" t="s">
        <v>738</v>
      </c>
      <c r="N210" s="4">
        <v>6</v>
      </c>
      <c r="O210" s="4">
        <v>4</v>
      </c>
      <c r="P210" s="20">
        <f t="shared" si="18"/>
        <v>24</v>
      </c>
      <c r="Q210" s="4" t="str">
        <f t="shared" si="15"/>
        <v>MUY ALTO</v>
      </c>
      <c r="R210" s="6">
        <v>10</v>
      </c>
      <c r="S210" s="20">
        <f t="shared" si="19"/>
        <v>240</v>
      </c>
      <c r="T210" s="4" t="str">
        <f t="shared" si="16"/>
        <v>II</v>
      </c>
      <c r="U210" s="4" t="str">
        <f t="shared" si="17"/>
        <v>NO ACEPTABLE O ACEPTABLE CON CONTROL ESPECIFICO</v>
      </c>
      <c r="V210" s="6" t="s">
        <v>29</v>
      </c>
      <c r="W210" s="4" t="s">
        <v>29</v>
      </c>
      <c r="X210" s="6" t="s">
        <v>29</v>
      </c>
      <c r="Y210" s="6" t="s">
        <v>740</v>
      </c>
      <c r="Z210" s="4" t="s">
        <v>29</v>
      </c>
      <c r="AA210" s="4" t="s">
        <v>649</v>
      </c>
    </row>
    <row r="211" spans="1:27" s="12" customFormat="1" ht="255" x14ac:dyDescent="0.25">
      <c r="A211" s="26" t="s">
        <v>211</v>
      </c>
      <c r="B211" s="4" t="s">
        <v>92</v>
      </c>
      <c r="C211" s="9" t="s">
        <v>74</v>
      </c>
      <c r="D211" s="4" t="s">
        <v>212</v>
      </c>
      <c r="E211" s="9" t="s">
        <v>213</v>
      </c>
      <c r="F211" s="4" t="s">
        <v>31</v>
      </c>
      <c r="G211" s="4">
        <v>1</v>
      </c>
      <c r="H211" s="9" t="s">
        <v>53</v>
      </c>
      <c r="I211" s="9" t="s">
        <v>95</v>
      </c>
      <c r="J211" s="6" t="s">
        <v>96</v>
      </c>
      <c r="K211" s="4" t="s">
        <v>28</v>
      </c>
      <c r="L211" s="4" t="s">
        <v>28</v>
      </c>
      <c r="M211" s="4" t="s">
        <v>644</v>
      </c>
      <c r="N211" s="4">
        <v>2</v>
      </c>
      <c r="O211" s="9">
        <v>4</v>
      </c>
      <c r="P211" s="20">
        <f t="shared" si="18"/>
        <v>8</v>
      </c>
      <c r="Q211" s="4" t="str">
        <f t="shared" si="15"/>
        <v>MEDIO</v>
      </c>
      <c r="R211" s="4">
        <v>25</v>
      </c>
      <c r="S211" s="20">
        <f t="shared" si="19"/>
        <v>200</v>
      </c>
      <c r="T211" s="4" t="str">
        <f t="shared" si="16"/>
        <v>II</v>
      </c>
      <c r="U211" s="4" t="str">
        <f t="shared" si="17"/>
        <v>NO ACEPTABLE O ACEPTABLE CON CONTROL ESPECIFICO</v>
      </c>
      <c r="V211" s="6" t="s">
        <v>29</v>
      </c>
      <c r="W211" s="4" t="s">
        <v>29</v>
      </c>
      <c r="X211" s="4" t="s">
        <v>29</v>
      </c>
      <c r="Y211" s="4" t="s">
        <v>645</v>
      </c>
      <c r="Z211" s="4" t="s">
        <v>97</v>
      </c>
      <c r="AA211" s="4" t="s">
        <v>731</v>
      </c>
    </row>
    <row r="212" spans="1:27" s="12" customFormat="1" ht="255" x14ac:dyDescent="0.25">
      <c r="A212" s="26" t="s">
        <v>211</v>
      </c>
      <c r="B212" s="4" t="s">
        <v>92</v>
      </c>
      <c r="C212" s="9" t="s">
        <v>74</v>
      </c>
      <c r="D212" s="4" t="s">
        <v>212</v>
      </c>
      <c r="E212" s="9" t="s">
        <v>213</v>
      </c>
      <c r="F212" s="4" t="s">
        <v>31</v>
      </c>
      <c r="G212" s="4">
        <v>1</v>
      </c>
      <c r="H212" s="9" t="s">
        <v>25</v>
      </c>
      <c r="I212" s="4" t="s">
        <v>98</v>
      </c>
      <c r="J212" s="6" t="s">
        <v>99</v>
      </c>
      <c r="K212" s="4" t="s">
        <v>671</v>
      </c>
      <c r="L212" s="4" t="s">
        <v>654</v>
      </c>
      <c r="M212" s="4" t="s">
        <v>736</v>
      </c>
      <c r="N212" s="9">
        <v>2</v>
      </c>
      <c r="O212" s="4">
        <v>4</v>
      </c>
      <c r="P212" s="20">
        <f t="shared" si="18"/>
        <v>8</v>
      </c>
      <c r="Q212" s="4" t="str">
        <f t="shared" si="15"/>
        <v>MEDIO</v>
      </c>
      <c r="R212" s="4">
        <v>10</v>
      </c>
      <c r="S212" s="20">
        <f t="shared" si="19"/>
        <v>80</v>
      </c>
      <c r="T212" s="4" t="str">
        <f t="shared" si="16"/>
        <v>III</v>
      </c>
      <c r="U212" s="4" t="str">
        <f t="shared" si="17"/>
        <v>MEJORABLE</v>
      </c>
      <c r="V212" s="6" t="s">
        <v>29</v>
      </c>
      <c r="W212" s="4" t="s">
        <v>29</v>
      </c>
      <c r="X212" s="4" t="s">
        <v>655</v>
      </c>
      <c r="Y212" s="4" t="s">
        <v>737</v>
      </c>
      <c r="Z212" s="4" t="s">
        <v>29</v>
      </c>
      <c r="AA212" s="4" t="s">
        <v>100</v>
      </c>
    </row>
    <row r="213" spans="1:27" s="12" customFormat="1" ht="255" x14ac:dyDescent="0.25">
      <c r="A213" s="26" t="s">
        <v>211</v>
      </c>
      <c r="B213" s="4" t="s">
        <v>92</v>
      </c>
      <c r="C213" s="9" t="s">
        <v>74</v>
      </c>
      <c r="D213" s="4" t="s">
        <v>212</v>
      </c>
      <c r="E213" s="9" t="s">
        <v>213</v>
      </c>
      <c r="F213" s="4" t="s">
        <v>31</v>
      </c>
      <c r="G213" s="4">
        <v>1</v>
      </c>
      <c r="H213" s="9" t="s">
        <v>112</v>
      </c>
      <c r="I213" s="11" t="s">
        <v>182</v>
      </c>
      <c r="J213" s="6" t="s">
        <v>114</v>
      </c>
      <c r="K213" s="9" t="s">
        <v>28</v>
      </c>
      <c r="L213" s="9" t="s">
        <v>28</v>
      </c>
      <c r="M213" s="9" t="s">
        <v>141</v>
      </c>
      <c r="N213" s="9">
        <v>2</v>
      </c>
      <c r="O213" s="9">
        <v>2</v>
      </c>
      <c r="P213" s="20">
        <f t="shared" si="18"/>
        <v>4</v>
      </c>
      <c r="Q213" s="4" t="str">
        <f t="shared" si="15"/>
        <v>BAJO</v>
      </c>
      <c r="R213" s="4">
        <v>10</v>
      </c>
      <c r="S213" s="20">
        <f t="shared" si="19"/>
        <v>40</v>
      </c>
      <c r="T213" s="4" t="str">
        <f t="shared" si="16"/>
        <v>III</v>
      </c>
      <c r="U213" s="4" t="str">
        <f t="shared" si="17"/>
        <v>MEJORABLE</v>
      </c>
      <c r="V213" s="6" t="s">
        <v>29</v>
      </c>
      <c r="W213" s="4" t="s">
        <v>29</v>
      </c>
      <c r="X213" s="4" t="s">
        <v>29</v>
      </c>
      <c r="Y213" s="4" t="s">
        <v>183</v>
      </c>
      <c r="Z213" s="4" t="s">
        <v>29</v>
      </c>
      <c r="AA213" s="4" t="s">
        <v>29</v>
      </c>
    </row>
    <row r="214" spans="1:27" s="12" customFormat="1" ht="255" x14ac:dyDescent="0.25">
      <c r="A214" s="26" t="s">
        <v>211</v>
      </c>
      <c r="B214" s="4" t="s">
        <v>92</v>
      </c>
      <c r="C214" s="9" t="s">
        <v>74</v>
      </c>
      <c r="D214" s="4" t="s">
        <v>212</v>
      </c>
      <c r="E214" s="9" t="s">
        <v>213</v>
      </c>
      <c r="F214" s="4" t="s">
        <v>31</v>
      </c>
      <c r="G214" s="4">
        <v>1</v>
      </c>
      <c r="H214" s="9" t="s">
        <v>112</v>
      </c>
      <c r="I214" s="9" t="s">
        <v>148</v>
      </c>
      <c r="J214" s="6" t="s">
        <v>138</v>
      </c>
      <c r="K214" s="6" t="s">
        <v>28</v>
      </c>
      <c r="L214" s="6" t="s">
        <v>28</v>
      </c>
      <c r="M214" s="6" t="s">
        <v>141</v>
      </c>
      <c r="N214" s="9">
        <v>2</v>
      </c>
      <c r="O214" s="6">
        <v>3</v>
      </c>
      <c r="P214" s="20">
        <f t="shared" si="18"/>
        <v>6</v>
      </c>
      <c r="Q214" s="4" t="str">
        <f t="shared" si="15"/>
        <v>MEDIO</v>
      </c>
      <c r="R214" s="4">
        <v>10</v>
      </c>
      <c r="S214" s="20">
        <f t="shared" si="19"/>
        <v>60</v>
      </c>
      <c r="T214" s="4" t="str">
        <f t="shared" si="16"/>
        <v>III</v>
      </c>
      <c r="U214" s="4" t="str">
        <f t="shared" si="17"/>
        <v>MEJORABLE</v>
      </c>
      <c r="V214" s="6" t="s">
        <v>29</v>
      </c>
      <c r="W214" s="4" t="s">
        <v>29</v>
      </c>
      <c r="X214" s="4" t="s">
        <v>29</v>
      </c>
      <c r="Y214" s="6" t="s">
        <v>149</v>
      </c>
      <c r="Z214" s="4" t="s">
        <v>29</v>
      </c>
      <c r="AA214" s="4" t="s">
        <v>118</v>
      </c>
    </row>
    <row r="215" spans="1:27" s="12" customFormat="1" ht="255" x14ac:dyDescent="0.25">
      <c r="A215" s="26" t="s">
        <v>211</v>
      </c>
      <c r="B215" s="4" t="s">
        <v>92</v>
      </c>
      <c r="C215" s="9" t="s">
        <v>74</v>
      </c>
      <c r="D215" s="4" t="s">
        <v>212</v>
      </c>
      <c r="E215" s="9" t="s">
        <v>213</v>
      </c>
      <c r="F215" s="4" t="s">
        <v>31</v>
      </c>
      <c r="G215" s="4">
        <v>1</v>
      </c>
      <c r="H215" s="9" t="s">
        <v>112</v>
      </c>
      <c r="I215" s="4" t="s">
        <v>124</v>
      </c>
      <c r="J215" s="6" t="s">
        <v>125</v>
      </c>
      <c r="K215" s="6" t="s">
        <v>659</v>
      </c>
      <c r="L215" s="6" t="s">
        <v>127</v>
      </c>
      <c r="M215" s="6" t="s">
        <v>28</v>
      </c>
      <c r="N215" s="4">
        <v>2</v>
      </c>
      <c r="O215" s="9">
        <v>1</v>
      </c>
      <c r="P215" s="20">
        <f t="shared" si="18"/>
        <v>2</v>
      </c>
      <c r="Q215" s="4" t="str">
        <f t="shared" si="15"/>
        <v>BAJO</v>
      </c>
      <c r="R215" s="4">
        <v>10</v>
      </c>
      <c r="S215" s="20">
        <f t="shared" si="19"/>
        <v>20</v>
      </c>
      <c r="T215" s="4" t="str">
        <f t="shared" si="16"/>
        <v>IV</v>
      </c>
      <c r="U215" s="4" t="str">
        <f t="shared" si="17"/>
        <v>ACEPTABLE</v>
      </c>
      <c r="V215" s="6" t="s">
        <v>29</v>
      </c>
      <c r="W215" s="4" t="s">
        <v>29</v>
      </c>
      <c r="X215" s="4" t="s">
        <v>29</v>
      </c>
      <c r="Y215" s="4" t="s">
        <v>795</v>
      </c>
      <c r="Z215" s="4" t="s">
        <v>29</v>
      </c>
      <c r="AA215" s="4" t="s">
        <v>128</v>
      </c>
    </row>
    <row r="216" spans="1:27" s="12" customFormat="1" ht="255" x14ac:dyDescent="0.25">
      <c r="A216" s="26" t="s">
        <v>211</v>
      </c>
      <c r="B216" s="4" t="s">
        <v>92</v>
      </c>
      <c r="C216" s="9" t="s">
        <v>74</v>
      </c>
      <c r="D216" s="4" t="s">
        <v>212</v>
      </c>
      <c r="E216" s="9" t="s">
        <v>213</v>
      </c>
      <c r="F216" s="4" t="s">
        <v>31</v>
      </c>
      <c r="G216" s="4">
        <v>1</v>
      </c>
      <c r="H216" s="9" t="s">
        <v>112</v>
      </c>
      <c r="I216" s="9" t="s">
        <v>158</v>
      </c>
      <c r="J216" s="6" t="s">
        <v>114</v>
      </c>
      <c r="K216" s="9" t="s">
        <v>120</v>
      </c>
      <c r="L216" s="9" t="s">
        <v>121</v>
      </c>
      <c r="M216" s="9" t="s">
        <v>28</v>
      </c>
      <c r="N216" s="4">
        <v>6</v>
      </c>
      <c r="O216" s="9">
        <v>1</v>
      </c>
      <c r="P216" s="20">
        <f t="shared" si="18"/>
        <v>6</v>
      </c>
      <c r="Q216" s="4" t="str">
        <f t="shared" si="15"/>
        <v>MEDIO</v>
      </c>
      <c r="R216" s="4">
        <v>25</v>
      </c>
      <c r="S216" s="20">
        <f t="shared" si="19"/>
        <v>150</v>
      </c>
      <c r="T216" s="4" t="str">
        <f t="shared" si="16"/>
        <v>II</v>
      </c>
      <c r="U216" s="4" t="str">
        <f t="shared" si="17"/>
        <v>NO ACEPTABLE O ACEPTABLE CON CONTROL ESPECIFICO</v>
      </c>
      <c r="V216" s="6" t="s">
        <v>29</v>
      </c>
      <c r="W216" s="4" t="s">
        <v>29</v>
      </c>
      <c r="X216" s="4" t="s">
        <v>29</v>
      </c>
      <c r="Y216" s="4" t="s">
        <v>122</v>
      </c>
      <c r="Z216" s="4" t="s">
        <v>123</v>
      </c>
      <c r="AA216" s="4" t="s">
        <v>29</v>
      </c>
    </row>
    <row r="217" spans="1:27" s="12" customFormat="1" ht="240" x14ac:dyDescent="0.25">
      <c r="A217" s="26" t="s">
        <v>211</v>
      </c>
      <c r="B217" s="4" t="s">
        <v>92</v>
      </c>
      <c r="C217" s="9" t="s">
        <v>214</v>
      </c>
      <c r="D217" s="9" t="s">
        <v>215</v>
      </c>
      <c r="E217" s="9" t="s">
        <v>216</v>
      </c>
      <c r="F217" s="4" t="s">
        <v>31</v>
      </c>
      <c r="G217" s="4">
        <v>1</v>
      </c>
      <c r="H217" s="9" t="s">
        <v>26</v>
      </c>
      <c r="I217" s="4" t="s">
        <v>108</v>
      </c>
      <c r="J217" s="6" t="s">
        <v>102</v>
      </c>
      <c r="K217" s="4" t="s">
        <v>28</v>
      </c>
      <c r="L217" s="4" t="s">
        <v>103</v>
      </c>
      <c r="M217" s="4" t="s">
        <v>104</v>
      </c>
      <c r="N217" s="9">
        <v>6</v>
      </c>
      <c r="O217" s="9">
        <v>2</v>
      </c>
      <c r="P217" s="20">
        <f t="shared" si="18"/>
        <v>12</v>
      </c>
      <c r="Q217" s="4" t="str">
        <f t="shared" si="15"/>
        <v>ALTO</v>
      </c>
      <c r="R217" s="4">
        <v>10</v>
      </c>
      <c r="S217" s="20">
        <f t="shared" si="19"/>
        <v>120</v>
      </c>
      <c r="T217" s="4" t="str">
        <f t="shared" si="16"/>
        <v>III</v>
      </c>
      <c r="U217" s="4" t="str">
        <f t="shared" si="17"/>
        <v>MEJORABLE</v>
      </c>
      <c r="V217" s="6" t="s">
        <v>29</v>
      </c>
      <c r="W217" s="6" t="s">
        <v>29</v>
      </c>
      <c r="X217" s="4" t="s">
        <v>105</v>
      </c>
      <c r="Y217" s="4" t="s">
        <v>106</v>
      </c>
      <c r="Z217" s="6" t="s">
        <v>29</v>
      </c>
      <c r="AA217" s="4" t="s">
        <v>107</v>
      </c>
    </row>
    <row r="218" spans="1:27" s="12" customFormat="1" ht="210" x14ac:dyDescent="0.25">
      <c r="A218" s="26" t="s">
        <v>211</v>
      </c>
      <c r="B218" s="4" t="s">
        <v>92</v>
      </c>
      <c r="C218" s="9" t="s">
        <v>214</v>
      </c>
      <c r="D218" s="9" t="s">
        <v>215</v>
      </c>
      <c r="E218" s="9" t="s">
        <v>216</v>
      </c>
      <c r="F218" s="4" t="s">
        <v>31</v>
      </c>
      <c r="G218" s="6">
        <v>1</v>
      </c>
      <c r="H218" s="9" t="s">
        <v>27</v>
      </c>
      <c r="I218" s="6" t="s">
        <v>109</v>
      </c>
      <c r="J218" s="6" t="s">
        <v>110</v>
      </c>
      <c r="K218" s="6" t="s">
        <v>646</v>
      </c>
      <c r="L218" s="6" t="s">
        <v>111</v>
      </c>
      <c r="M218" s="6" t="s">
        <v>738</v>
      </c>
      <c r="N218" s="6">
        <v>2</v>
      </c>
      <c r="O218" s="6">
        <v>4</v>
      </c>
      <c r="P218" s="20">
        <f t="shared" si="18"/>
        <v>8</v>
      </c>
      <c r="Q218" s="4" t="str">
        <f t="shared" si="15"/>
        <v>MEDIO</v>
      </c>
      <c r="R218" s="6">
        <v>10</v>
      </c>
      <c r="S218" s="20">
        <f t="shared" si="19"/>
        <v>80</v>
      </c>
      <c r="T218" s="4" t="str">
        <f t="shared" si="16"/>
        <v>III</v>
      </c>
      <c r="U218" s="4" t="str">
        <f t="shared" si="17"/>
        <v>MEJORABLE</v>
      </c>
      <c r="V218" s="6" t="s">
        <v>29</v>
      </c>
      <c r="W218" s="4" t="s">
        <v>29</v>
      </c>
      <c r="X218" s="6" t="s">
        <v>29</v>
      </c>
      <c r="Y218" s="6" t="s">
        <v>739</v>
      </c>
      <c r="Z218" s="4" t="s">
        <v>29</v>
      </c>
      <c r="AA218" s="4" t="s">
        <v>647</v>
      </c>
    </row>
    <row r="219" spans="1:27" s="12" customFormat="1" ht="165" x14ac:dyDescent="0.25">
      <c r="A219" s="26" t="s">
        <v>211</v>
      </c>
      <c r="B219" s="4" t="s">
        <v>92</v>
      </c>
      <c r="C219" s="9" t="s">
        <v>214</v>
      </c>
      <c r="D219" s="9" t="s">
        <v>215</v>
      </c>
      <c r="E219" s="9" t="s">
        <v>216</v>
      </c>
      <c r="F219" s="4" t="s">
        <v>31</v>
      </c>
      <c r="G219" s="6">
        <v>1</v>
      </c>
      <c r="H219" s="9" t="s">
        <v>27</v>
      </c>
      <c r="I219" s="9" t="s">
        <v>135</v>
      </c>
      <c r="J219" s="6" t="s">
        <v>136</v>
      </c>
      <c r="K219" s="6" t="s">
        <v>28</v>
      </c>
      <c r="L219" s="6" t="s">
        <v>111</v>
      </c>
      <c r="M219" s="6" t="s">
        <v>738</v>
      </c>
      <c r="N219" s="4">
        <v>6</v>
      </c>
      <c r="O219" s="4">
        <v>4</v>
      </c>
      <c r="P219" s="20">
        <f t="shared" si="18"/>
        <v>24</v>
      </c>
      <c r="Q219" s="4" t="str">
        <f t="shared" si="15"/>
        <v>MUY ALTO</v>
      </c>
      <c r="R219" s="6">
        <v>10</v>
      </c>
      <c r="S219" s="20">
        <f t="shared" si="19"/>
        <v>240</v>
      </c>
      <c r="T219" s="4" t="str">
        <f t="shared" si="16"/>
        <v>II</v>
      </c>
      <c r="U219" s="4" t="str">
        <f t="shared" si="17"/>
        <v>NO ACEPTABLE O ACEPTABLE CON CONTROL ESPECIFICO</v>
      </c>
      <c r="V219" s="6" t="s">
        <v>29</v>
      </c>
      <c r="W219" s="4" t="s">
        <v>29</v>
      </c>
      <c r="X219" s="6" t="s">
        <v>29</v>
      </c>
      <c r="Y219" s="6" t="s">
        <v>740</v>
      </c>
      <c r="Z219" s="4" t="s">
        <v>29</v>
      </c>
      <c r="AA219" s="4" t="s">
        <v>649</v>
      </c>
    </row>
    <row r="220" spans="1:27" s="12" customFormat="1" ht="165" x14ac:dyDescent="0.25">
      <c r="A220" s="26" t="s">
        <v>211</v>
      </c>
      <c r="B220" s="4" t="s">
        <v>92</v>
      </c>
      <c r="C220" s="9" t="s">
        <v>214</v>
      </c>
      <c r="D220" s="9" t="s">
        <v>215</v>
      </c>
      <c r="E220" s="9" t="s">
        <v>216</v>
      </c>
      <c r="F220" s="4" t="s">
        <v>31</v>
      </c>
      <c r="G220" s="6">
        <v>1</v>
      </c>
      <c r="H220" s="9" t="s">
        <v>112</v>
      </c>
      <c r="I220" s="9" t="s">
        <v>148</v>
      </c>
      <c r="J220" s="6" t="s">
        <v>114</v>
      </c>
      <c r="K220" s="6" t="s">
        <v>28</v>
      </c>
      <c r="L220" s="6" t="s">
        <v>28</v>
      </c>
      <c r="M220" s="6" t="s">
        <v>141</v>
      </c>
      <c r="N220" s="6">
        <v>2</v>
      </c>
      <c r="O220" s="6">
        <v>3</v>
      </c>
      <c r="P220" s="20">
        <f t="shared" si="18"/>
        <v>6</v>
      </c>
      <c r="Q220" s="4" t="str">
        <f t="shared" si="15"/>
        <v>MEDIO</v>
      </c>
      <c r="R220" s="6">
        <v>10</v>
      </c>
      <c r="S220" s="20">
        <f t="shared" si="19"/>
        <v>60</v>
      </c>
      <c r="T220" s="4" t="str">
        <f t="shared" si="16"/>
        <v>III</v>
      </c>
      <c r="U220" s="4" t="str">
        <f t="shared" si="17"/>
        <v>MEJORABLE</v>
      </c>
      <c r="V220" s="6" t="s">
        <v>29</v>
      </c>
      <c r="W220" s="4" t="s">
        <v>29</v>
      </c>
      <c r="X220" s="4" t="s">
        <v>29</v>
      </c>
      <c r="Y220" s="6" t="s">
        <v>149</v>
      </c>
      <c r="Z220" s="4" t="s">
        <v>29</v>
      </c>
      <c r="AA220" s="4" t="s">
        <v>118</v>
      </c>
    </row>
    <row r="221" spans="1:27" s="12" customFormat="1" ht="180" x14ac:dyDescent="0.25">
      <c r="A221" s="26" t="s">
        <v>211</v>
      </c>
      <c r="B221" s="4" t="s">
        <v>92</v>
      </c>
      <c r="C221" s="9" t="s">
        <v>214</v>
      </c>
      <c r="D221" s="9" t="s">
        <v>215</v>
      </c>
      <c r="E221" s="9" t="s">
        <v>216</v>
      </c>
      <c r="F221" s="4" t="s">
        <v>31</v>
      </c>
      <c r="G221" s="4">
        <v>1</v>
      </c>
      <c r="H221" s="9" t="s">
        <v>25</v>
      </c>
      <c r="I221" s="4" t="s">
        <v>98</v>
      </c>
      <c r="J221" s="6" t="s">
        <v>99</v>
      </c>
      <c r="K221" s="4" t="s">
        <v>671</v>
      </c>
      <c r="L221" s="4" t="s">
        <v>654</v>
      </c>
      <c r="M221" s="4" t="s">
        <v>736</v>
      </c>
      <c r="N221" s="9">
        <v>2</v>
      </c>
      <c r="O221" s="4">
        <v>4</v>
      </c>
      <c r="P221" s="20">
        <f t="shared" si="18"/>
        <v>8</v>
      </c>
      <c r="Q221" s="4" t="str">
        <f t="shared" si="15"/>
        <v>MEDIO</v>
      </c>
      <c r="R221" s="4">
        <v>10</v>
      </c>
      <c r="S221" s="20">
        <f t="shared" si="19"/>
        <v>80</v>
      </c>
      <c r="T221" s="4" t="str">
        <f t="shared" si="16"/>
        <v>III</v>
      </c>
      <c r="U221" s="4" t="str">
        <f t="shared" si="17"/>
        <v>MEJORABLE</v>
      </c>
      <c r="V221" s="6" t="s">
        <v>29</v>
      </c>
      <c r="W221" s="4" t="s">
        <v>29</v>
      </c>
      <c r="X221" s="4" t="s">
        <v>655</v>
      </c>
      <c r="Y221" s="4" t="s">
        <v>737</v>
      </c>
      <c r="Z221" s="4" t="s">
        <v>29</v>
      </c>
      <c r="AA221" s="4" t="s">
        <v>100</v>
      </c>
    </row>
    <row r="222" spans="1:27" s="12" customFormat="1" ht="165" x14ac:dyDescent="0.25">
      <c r="A222" s="26" t="s">
        <v>211</v>
      </c>
      <c r="B222" s="4" t="s">
        <v>92</v>
      </c>
      <c r="C222" s="9" t="s">
        <v>214</v>
      </c>
      <c r="D222" s="9" t="s">
        <v>215</v>
      </c>
      <c r="E222" s="9" t="s">
        <v>216</v>
      </c>
      <c r="F222" s="4" t="s">
        <v>31</v>
      </c>
      <c r="G222" s="4">
        <v>1</v>
      </c>
      <c r="H222" s="9" t="s">
        <v>112</v>
      </c>
      <c r="I222" s="9" t="s">
        <v>137</v>
      </c>
      <c r="J222" s="6" t="s">
        <v>138</v>
      </c>
      <c r="K222" s="6" t="s">
        <v>139</v>
      </c>
      <c r="L222" s="6" t="s">
        <v>140</v>
      </c>
      <c r="M222" s="6" t="s">
        <v>141</v>
      </c>
      <c r="N222" s="9">
        <v>2</v>
      </c>
      <c r="O222" s="4">
        <v>2</v>
      </c>
      <c r="P222" s="20">
        <f t="shared" si="18"/>
        <v>4</v>
      </c>
      <c r="Q222" s="4" t="str">
        <f t="shared" si="15"/>
        <v>BAJO</v>
      </c>
      <c r="R222" s="4">
        <v>10</v>
      </c>
      <c r="S222" s="20">
        <f t="shared" si="19"/>
        <v>40</v>
      </c>
      <c r="T222" s="4" t="str">
        <f t="shared" si="16"/>
        <v>III</v>
      </c>
      <c r="U222" s="4" t="str">
        <f t="shared" si="17"/>
        <v>MEJORABLE</v>
      </c>
      <c r="V222" s="6" t="s">
        <v>29</v>
      </c>
      <c r="W222" s="4" t="s">
        <v>29</v>
      </c>
      <c r="X222" s="4" t="s">
        <v>139</v>
      </c>
      <c r="Y222" s="4" t="s">
        <v>142</v>
      </c>
      <c r="Z222" s="4" t="s">
        <v>29</v>
      </c>
      <c r="AA222" s="4" t="s">
        <v>118</v>
      </c>
    </row>
    <row r="223" spans="1:27" s="12" customFormat="1" ht="165" x14ac:dyDescent="0.25">
      <c r="A223" s="26" t="s">
        <v>211</v>
      </c>
      <c r="B223" s="4" t="s">
        <v>92</v>
      </c>
      <c r="C223" s="9" t="s">
        <v>214</v>
      </c>
      <c r="D223" s="9" t="s">
        <v>215</v>
      </c>
      <c r="E223" s="9" t="s">
        <v>216</v>
      </c>
      <c r="F223" s="4" t="s">
        <v>31</v>
      </c>
      <c r="G223" s="4">
        <v>1</v>
      </c>
      <c r="H223" s="9" t="s">
        <v>112</v>
      </c>
      <c r="I223" s="4" t="s">
        <v>124</v>
      </c>
      <c r="J223" s="6" t="s">
        <v>125</v>
      </c>
      <c r="K223" s="6" t="s">
        <v>659</v>
      </c>
      <c r="L223" s="6" t="s">
        <v>127</v>
      </c>
      <c r="M223" s="6" t="s">
        <v>28</v>
      </c>
      <c r="N223" s="4">
        <v>2</v>
      </c>
      <c r="O223" s="9">
        <v>1</v>
      </c>
      <c r="P223" s="20">
        <f t="shared" si="18"/>
        <v>2</v>
      </c>
      <c r="Q223" s="4" t="str">
        <f t="shared" si="15"/>
        <v>BAJO</v>
      </c>
      <c r="R223" s="4">
        <v>10</v>
      </c>
      <c r="S223" s="20">
        <f t="shared" si="19"/>
        <v>20</v>
      </c>
      <c r="T223" s="4" t="str">
        <f t="shared" si="16"/>
        <v>IV</v>
      </c>
      <c r="U223" s="4" t="str">
        <f t="shared" si="17"/>
        <v>ACEPTABLE</v>
      </c>
      <c r="V223" s="6" t="s">
        <v>29</v>
      </c>
      <c r="W223" s="4" t="s">
        <v>29</v>
      </c>
      <c r="X223" s="4" t="s">
        <v>29</v>
      </c>
      <c r="Y223" s="4" t="s">
        <v>795</v>
      </c>
      <c r="Z223" s="4" t="s">
        <v>29</v>
      </c>
      <c r="AA223" s="4" t="s">
        <v>128</v>
      </c>
    </row>
    <row r="224" spans="1:27" s="12" customFormat="1" ht="165" x14ac:dyDescent="0.25">
      <c r="A224" s="26" t="s">
        <v>211</v>
      </c>
      <c r="B224" s="4" t="s">
        <v>92</v>
      </c>
      <c r="C224" s="9" t="s">
        <v>214</v>
      </c>
      <c r="D224" s="9" t="s">
        <v>215</v>
      </c>
      <c r="E224" s="9" t="s">
        <v>216</v>
      </c>
      <c r="F224" s="4" t="s">
        <v>31</v>
      </c>
      <c r="G224" s="4">
        <v>1</v>
      </c>
      <c r="H224" s="9" t="s">
        <v>53</v>
      </c>
      <c r="I224" s="9" t="s">
        <v>95</v>
      </c>
      <c r="J224" s="6" t="s">
        <v>96</v>
      </c>
      <c r="K224" s="4" t="s">
        <v>28</v>
      </c>
      <c r="L224" s="4" t="s">
        <v>28</v>
      </c>
      <c r="M224" s="4" t="s">
        <v>644</v>
      </c>
      <c r="N224" s="4">
        <v>2</v>
      </c>
      <c r="O224" s="9">
        <v>4</v>
      </c>
      <c r="P224" s="20">
        <f t="shared" si="18"/>
        <v>8</v>
      </c>
      <c r="Q224" s="4" t="str">
        <f t="shared" si="15"/>
        <v>MEDIO</v>
      </c>
      <c r="R224" s="4">
        <v>25</v>
      </c>
      <c r="S224" s="20">
        <f t="shared" si="19"/>
        <v>200</v>
      </c>
      <c r="T224" s="4" t="str">
        <f t="shared" si="16"/>
        <v>II</v>
      </c>
      <c r="U224" s="4" t="str">
        <f t="shared" si="17"/>
        <v>NO ACEPTABLE O ACEPTABLE CON CONTROL ESPECIFICO</v>
      </c>
      <c r="V224" s="6" t="s">
        <v>29</v>
      </c>
      <c r="W224" s="4" t="s">
        <v>29</v>
      </c>
      <c r="X224" s="4" t="s">
        <v>29</v>
      </c>
      <c r="Y224" s="4" t="s">
        <v>645</v>
      </c>
      <c r="Z224" s="4" t="s">
        <v>97</v>
      </c>
      <c r="AA224" s="4" t="s">
        <v>731</v>
      </c>
    </row>
    <row r="225" spans="1:27" s="12" customFormat="1" ht="165" x14ac:dyDescent="0.25">
      <c r="A225" s="26" t="s">
        <v>211</v>
      </c>
      <c r="B225" s="4" t="s">
        <v>92</v>
      </c>
      <c r="C225" s="9" t="s">
        <v>214</v>
      </c>
      <c r="D225" s="9" t="s">
        <v>215</v>
      </c>
      <c r="E225" s="9" t="s">
        <v>216</v>
      </c>
      <c r="F225" s="4" t="s">
        <v>31</v>
      </c>
      <c r="G225" s="4">
        <v>1</v>
      </c>
      <c r="H225" s="9" t="s">
        <v>53</v>
      </c>
      <c r="I225" s="9" t="s">
        <v>95</v>
      </c>
      <c r="J225" s="6" t="s">
        <v>180</v>
      </c>
      <c r="K225" s="6" t="s">
        <v>28</v>
      </c>
      <c r="L225" s="6" t="s">
        <v>181</v>
      </c>
      <c r="M225" s="4" t="s">
        <v>644</v>
      </c>
      <c r="N225" s="4">
        <v>2</v>
      </c>
      <c r="O225" s="9">
        <v>2</v>
      </c>
      <c r="P225" s="20">
        <f t="shared" si="18"/>
        <v>4</v>
      </c>
      <c r="Q225" s="4" t="str">
        <f t="shared" si="15"/>
        <v>BAJO</v>
      </c>
      <c r="R225" s="4">
        <v>25</v>
      </c>
      <c r="S225" s="20">
        <f t="shared" si="19"/>
        <v>100</v>
      </c>
      <c r="T225" s="4" t="str">
        <f t="shared" si="16"/>
        <v>III</v>
      </c>
      <c r="U225" s="4" t="str">
        <f t="shared" si="17"/>
        <v>MEJORABLE</v>
      </c>
      <c r="V225" s="6" t="s">
        <v>29</v>
      </c>
      <c r="W225" s="4" t="s">
        <v>29</v>
      </c>
      <c r="X225" s="6" t="s">
        <v>29</v>
      </c>
      <c r="Y225" s="4" t="s">
        <v>645</v>
      </c>
      <c r="Z225" s="4" t="s">
        <v>97</v>
      </c>
      <c r="AA225" s="6" t="s">
        <v>29</v>
      </c>
    </row>
    <row r="226" spans="1:27" s="12" customFormat="1" ht="240" x14ac:dyDescent="0.25">
      <c r="A226" s="26" t="s">
        <v>211</v>
      </c>
      <c r="B226" s="4" t="s">
        <v>92</v>
      </c>
      <c r="C226" s="9" t="s">
        <v>217</v>
      </c>
      <c r="D226" s="9" t="s">
        <v>75</v>
      </c>
      <c r="E226" s="9" t="s">
        <v>218</v>
      </c>
      <c r="F226" s="4" t="s">
        <v>31</v>
      </c>
      <c r="G226" s="4">
        <v>1</v>
      </c>
      <c r="H226" s="9" t="s">
        <v>26</v>
      </c>
      <c r="I226" s="4" t="s">
        <v>108</v>
      </c>
      <c r="J226" s="6" t="s">
        <v>102</v>
      </c>
      <c r="K226" s="4" t="s">
        <v>28</v>
      </c>
      <c r="L226" s="4" t="s">
        <v>103</v>
      </c>
      <c r="M226" s="4" t="s">
        <v>104</v>
      </c>
      <c r="N226" s="9">
        <v>6</v>
      </c>
      <c r="O226" s="9">
        <v>2</v>
      </c>
      <c r="P226" s="20">
        <f t="shared" si="18"/>
        <v>12</v>
      </c>
      <c r="Q226" s="4" t="str">
        <f t="shared" si="15"/>
        <v>ALTO</v>
      </c>
      <c r="R226" s="4">
        <v>10</v>
      </c>
      <c r="S226" s="20">
        <f t="shared" si="19"/>
        <v>120</v>
      </c>
      <c r="T226" s="4" t="str">
        <f t="shared" si="16"/>
        <v>III</v>
      </c>
      <c r="U226" s="4" t="str">
        <f t="shared" si="17"/>
        <v>MEJORABLE</v>
      </c>
      <c r="V226" s="6" t="s">
        <v>29</v>
      </c>
      <c r="W226" s="6" t="s">
        <v>29</v>
      </c>
      <c r="X226" s="4" t="s">
        <v>105</v>
      </c>
      <c r="Y226" s="4" t="s">
        <v>106</v>
      </c>
      <c r="Z226" s="6" t="s">
        <v>29</v>
      </c>
      <c r="AA226" s="4" t="s">
        <v>107</v>
      </c>
    </row>
    <row r="227" spans="1:27" s="12" customFormat="1" ht="210" x14ac:dyDescent="0.25">
      <c r="A227" s="26" t="s">
        <v>211</v>
      </c>
      <c r="B227" s="4" t="s">
        <v>92</v>
      </c>
      <c r="C227" s="9" t="s">
        <v>217</v>
      </c>
      <c r="D227" s="9" t="s">
        <v>75</v>
      </c>
      <c r="E227" s="9" t="s">
        <v>218</v>
      </c>
      <c r="F227" s="4" t="s">
        <v>31</v>
      </c>
      <c r="G227" s="6">
        <v>1</v>
      </c>
      <c r="H227" s="9" t="s">
        <v>27</v>
      </c>
      <c r="I227" s="6" t="s">
        <v>109</v>
      </c>
      <c r="J227" s="6" t="s">
        <v>110</v>
      </c>
      <c r="K227" s="6" t="s">
        <v>646</v>
      </c>
      <c r="L227" s="6" t="s">
        <v>111</v>
      </c>
      <c r="M227" s="6" t="s">
        <v>738</v>
      </c>
      <c r="N227" s="6">
        <v>2</v>
      </c>
      <c r="O227" s="6">
        <v>4</v>
      </c>
      <c r="P227" s="20">
        <f t="shared" si="18"/>
        <v>8</v>
      </c>
      <c r="Q227" s="4" t="str">
        <f t="shared" si="15"/>
        <v>MEDIO</v>
      </c>
      <c r="R227" s="6">
        <v>10</v>
      </c>
      <c r="S227" s="20">
        <f t="shared" si="19"/>
        <v>80</v>
      </c>
      <c r="T227" s="4" t="str">
        <f t="shared" si="16"/>
        <v>III</v>
      </c>
      <c r="U227" s="4" t="str">
        <f t="shared" si="17"/>
        <v>MEJORABLE</v>
      </c>
      <c r="V227" s="6" t="s">
        <v>29</v>
      </c>
      <c r="W227" s="4" t="s">
        <v>29</v>
      </c>
      <c r="X227" s="6" t="s">
        <v>29</v>
      </c>
      <c r="Y227" s="6" t="s">
        <v>739</v>
      </c>
      <c r="Z227" s="4" t="s">
        <v>29</v>
      </c>
      <c r="AA227" s="4" t="s">
        <v>647</v>
      </c>
    </row>
    <row r="228" spans="1:27" s="12" customFormat="1" ht="210" x14ac:dyDescent="0.25">
      <c r="A228" s="26" t="s">
        <v>211</v>
      </c>
      <c r="B228" s="4" t="s">
        <v>92</v>
      </c>
      <c r="C228" s="9" t="s">
        <v>217</v>
      </c>
      <c r="D228" s="9" t="s">
        <v>75</v>
      </c>
      <c r="E228" s="9" t="s">
        <v>218</v>
      </c>
      <c r="F228" s="4" t="s">
        <v>31</v>
      </c>
      <c r="G228" s="6">
        <v>1</v>
      </c>
      <c r="H228" s="9" t="s">
        <v>27</v>
      </c>
      <c r="I228" s="9" t="s">
        <v>135</v>
      </c>
      <c r="J228" s="6" t="s">
        <v>136</v>
      </c>
      <c r="K228" s="6" t="s">
        <v>28</v>
      </c>
      <c r="L228" s="6" t="s">
        <v>111</v>
      </c>
      <c r="M228" s="6" t="s">
        <v>738</v>
      </c>
      <c r="N228" s="4">
        <v>6</v>
      </c>
      <c r="O228" s="4">
        <v>4</v>
      </c>
      <c r="P228" s="20">
        <f t="shared" si="18"/>
        <v>24</v>
      </c>
      <c r="Q228" s="4" t="str">
        <f t="shared" si="15"/>
        <v>MUY ALTO</v>
      </c>
      <c r="R228" s="6">
        <v>10</v>
      </c>
      <c r="S228" s="20">
        <f t="shared" si="19"/>
        <v>240</v>
      </c>
      <c r="T228" s="4" t="str">
        <f t="shared" si="16"/>
        <v>II</v>
      </c>
      <c r="U228" s="4" t="str">
        <f t="shared" si="17"/>
        <v>NO ACEPTABLE O ACEPTABLE CON CONTROL ESPECIFICO</v>
      </c>
      <c r="V228" s="6" t="s">
        <v>29</v>
      </c>
      <c r="W228" s="4" t="s">
        <v>29</v>
      </c>
      <c r="X228" s="6" t="s">
        <v>29</v>
      </c>
      <c r="Y228" s="6" t="s">
        <v>740</v>
      </c>
      <c r="Z228" s="4" t="s">
        <v>29</v>
      </c>
      <c r="AA228" s="4" t="s">
        <v>649</v>
      </c>
    </row>
    <row r="229" spans="1:27" s="12" customFormat="1" ht="210" x14ac:dyDescent="0.25">
      <c r="A229" s="26" t="s">
        <v>211</v>
      </c>
      <c r="B229" s="4" t="s">
        <v>92</v>
      </c>
      <c r="C229" s="9" t="s">
        <v>217</v>
      </c>
      <c r="D229" s="9" t="s">
        <v>75</v>
      </c>
      <c r="E229" s="9" t="s">
        <v>218</v>
      </c>
      <c r="F229" s="4" t="s">
        <v>31</v>
      </c>
      <c r="G229" s="6">
        <v>1</v>
      </c>
      <c r="H229" s="9" t="s">
        <v>112</v>
      </c>
      <c r="I229" s="9" t="s">
        <v>148</v>
      </c>
      <c r="J229" s="6" t="s">
        <v>114</v>
      </c>
      <c r="K229" s="6" t="s">
        <v>28</v>
      </c>
      <c r="L229" s="6" t="s">
        <v>28</v>
      </c>
      <c r="M229" s="6" t="s">
        <v>141</v>
      </c>
      <c r="N229" s="6">
        <v>2</v>
      </c>
      <c r="O229" s="6">
        <v>3</v>
      </c>
      <c r="P229" s="20">
        <f t="shared" si="18"/>
        <v>6</v>
      </c>
      <c r="Q229" s="4" t="str">
        <f t="shared" si="15"/>
        <v>MEDIO</v>
      </c>
      <c r="R229" s="6">
        <v>10</v>
      </c>
      <c r="S229" s="20">
        <f t="shared" si="19"/>
        <v>60</v>
      </c>
      <c r="T229" s="4" t="str">
        <f t="shared" si="16"/>
        <v>III</v>
      </c>
      <c r="U229" s="4" t="str">
        <f t="shared" si="17"/>
        <v>MEJORABLE</v>
      </c>
      <c r="V229" s="6" t="s">
        <v>29</v>
      </c>
      <c r="W229" s="4" t="s">
        <v>29</v>
      </c>
      <c r="X229" s="4" t="s">
        <v>29</v>
      </c>
      <c r="Y229" s="6" t="s">
        <v>149</v>
      </c>
      <c r="Z229" s="4" t="s">
        <v>29</v>
      </c>
      <c r="AA229" s="4" t="s">
        <v>118</v>
      </c>
    </row>
    <row r="230" spans="1:27" s="12" customFormat="1" ht="210" x14ac:dyDescent="0.25">
      <c r="A230" s="26" t="s">
        <v>211</v>
      </c>
      <c r="B230" s="4" t="s">
        <v>92</v>
      </c>
      <c r="C230" s="9" t="s">
        <v>217</v>
      </c>
      <c r="D230" s="9" t="s">
        <v>75</v>
      </c>
      <c r="E230" s="9" t="s">
        <v>218</v>
      </c>
      <c r="F230" s="4" t="s">
        <v>31</v>
      </c>
      <c r="G230" s="4">
        <v>1</v>
      </c>
      <c r="H230" s="9" t="s">
        <v>25</v>
      </c>
      <c r="I230" s="4" t="s">
        <v>98</v>
      </c>
      <c r="J230" s="6" t="s">
        <v>99</v>
      </c>
      <c r="K230" s="4" t="s">
        <v>671</v>
      </c>
      <c r="L230" s="4" t="s">
        <v>654</v>
      </c>
      <c r="M230" s="4" t="s">
        <v>736</v>
      </c>
      <c r="N230" s="9">
        <v>2</v>
      </c>
      <c r="O230" s="4">
        <v>4</v>
      </c>
      <c r="P230" s="20">
        <f t="shared" si="18"/>
        <v>8</v>
      </c>
      <c r="Q230" s="4" t="str">
        <f t="shared" si="15"/>
        <v>MEDIO</v>
      </c>
      <c r="R230" s="4">
        <v>10</v>
      </c>
      <c r="S230" s="20">
        <f t="shared" si="19"/>
        <v>80</v>
      </c>
      <c r="T230" s="4" t="str">
        <f t="shared" si="16"/>
        <v>III</v>
      </c>
      <c r="U230" s="4" t="str">
        <f t="shared" si="17"/>
        <v>MEJORABLE</v>
      </c>
      <c r="V230" s="6" t="s">
        <v>29</v>
      </c>
      <c r="W230" s="4" t="s">
        <v>29</v>
      </c>
      <c r="X230" s="4" t="s">
        <v>655</v>
      </c>
      <c r="Y230" s="4" t="s">
        <v>737</v>
      </c>
      <c r="Z230" s="4" t="s">
        <v>29</v>
      </c>
      <c r="AA230" s="4" t="s">
        <v>100</v>
      </c>
    </row>
    <row r="231" spans="1:27" s="12" customFormat="1" ht="210" x14ac:dyDescent="0.25">
      <c r="A231" s="26" t="s">
        <v>211</v>
      </c>
      <c r="B231" s="4" t="s">
        <v>92</v>
      </c>
      <c r="C231" s="9" t="s">
        <v>217</v>
      </c>
      <c r="D231" s="9" t="s">
        <v>75</v>
      </c>
      <c r="E231" s="9" t="s">
        <v>218</v>
      </c>
      <c r="F231" s="4" t="s">
        <v>31</v>
      </c>
      <c r="G231" s="4">
        <v>1</v>
      </c>
      <c r="H231" s="9" t="s">
        <v>112</v>
      </c>
      <c r="I231" s="9" t="s">
        <v>137</v>
      </c>
      <c r="J231" s="6" t="s">
        <v>138</v>
      </c>
      <c r="K231" s="6" t="s">
        <v>139</v>
      </c>
      <c r="L231" s="6" t="s">
        <v>140</v>
      </c>
      <c r="M231" s="6" t="s">
        <v>141</v>
      </c>
      <c r="N231" s="9">
        <v>2</v>
      </c>
      <c r="O231" s="4">
        <v>2</v>
      </c>
      <c r="P231" s="20">
        <f t="shared" si="18"/>
        <v>4</v>
      </c>
      <c r="Q231" s="4" t="str">
        <f t="shared" si="15"/>
        <v>BAJO</v>
      </c>
      <c r="R231" s="4">
        <v>10</v>
      </c>
      <c r="S231" s="20">
        <f t="shared" si="19"/>
        <v>40</v>
      </c>
      <c r="T231" s="4" t="str">
        <f t="shared" si="16"/>
        <v>III</v>
      </c>
      <c r="U231" s="4" t="str">
        <f t="shared" si="17"/>
        <v>MEJORABLE</v>
      </c>
      <c r="V231" s="6" t="s">
        <v>29</v>
      </c>
      <c r="W231" s="4" t="s">
        <v>29</v>
      </c>
      <c r="X231" s="4" t="s">
        <v>139</v>
      </c>
      <c r="Y231" s="4" t="s">
        <v>142</v>
      </c>
      <c r="Z231" s="4" t="s">
        <v>29</v>
      </c>
      <c r="AA231" s="4" t="s">
        <v>118</v>
      </c>
    </row>
    <row r="232" spans="1:27" s="12" customFormat="1" ht="210" x14ac:dyDescent="0.25">
      <c r="A232" s="26" t="s">
        <v>211</v>
      </c>
      <c r="B232" s="4" t="s">
        <v>92</v>
      </c>
      <c r="C232" s="9" t="s">
        <v>217</v>
      </c>
      <c r="D232" s="9" t="s">
        <v>75</v>
      </c>
      <c r="E232" s="9" t="s">
        <v>218</v>
      </c>
      <c r="F232" s="4" t="s">
        <v>31</v>
      </c>
      <c r="G232" s="4">
        <v>1</v>
      </c>
      <c r="H232" s="9" t="s">
        <v>53</v>
      </c>
      <c r="I232" s="9" t="s">
        <v>95</v>
      </c>
      <c r="J232" s="6" t="s">
        <v>96</v>
      </c>
      <c r="K232" s="4" t="s">
        <v>28</v>
      </c>
      <c r="L232" s="4" t="s">
        <v>28</v>
      </c>
      <c r="M232" s="4" t="s">
        <v>644</v>
      </c>
      <c r="N232" s="4">
        <v>2</v>
      </c>
      <c r="O232" s="9">
        <v>4</v>
      </c>
      <c r="P232" s="20">
        <f t="shared" si="18"/>
        <v>8</v>
      </c>
      <c r="Q232" s="4" t="str">
        <f t="shared" si="15"/>
        <v>MEDIO</v>
      </c>
      <c r="R232" s="4">
        <v>25</v>
      </c>
      <c r="S232" s="20">
        <f t="shared" si="19"/>
        <v>200</v>
      </c>
      <c r="T232" s="4" t="str">
        <f t="shared" si="16"/>
        <v>II</v>
      </c>
      <c r="U232" s="4" t="str">
        <f t="shared" si="17"/>
        <v>NO ACEPTABLE O ACEPTABLE CON CONTROL ESPECIFICO</v>
      </c>
      <c r="V232" s="6" t="s">
        <v>29</v>
      </c>
      <c r="W232" s="4" t="s">
        <v>29</v>
      </c>
      <c r="X232" s="4" t="s">
        <v>29</v>
      </c>
      <c r="Y232" s="4" t="s">
        <v>645</v>
      </c>
      <c r="Z232" s="4" t="s">
        <v>97</v>
      </c>
      <c r="AA232" s="4" t="s">
        <v>731</v>
      </c>
    </row>
    <row r="233" spans="1:27" s="12" customFormat="1" ht="210" x14ac:dyDescent="0.25">
      <c r="A233" s="26" t="s">
        <v>211</v>
      </c>
      <c r="B233" s="4" t="s">
        <v>92</v>
      </c>
      <c r="C233" s="9" t="s">
        <v>217</v>
      </c>
      <c r="D233" s="9" t="s">
        <v>75</v>
      </c>
      <c r="E233" s="9" t="s">
        <v>218</v>
      </c>
      <c r="F233" s="4" t="s">
        <v>31</v>
      </c>
      <c r="G233" s="4">
        <v>1</v>
      </c>
      <c r="H233" s="9" t="s">
        <v>112</v>
      </c>
      <c r="I233" s="9" t="s">
        <v>830</v>
      </c>
      <c r="J233" s="6" t="s">
        <v>114</v>
      </c>
      <c r="K233" s="9" t="s">
        <v>120</v>
      </c>
      <c r="L233" s="9" t="s">
        <v>121</v>
      </c>
      <c r="M233" s="9" t="s">
        <v>28</v>
      </c>
      <c r="N233" s="4">
        <v>6</v>
      </c>
      <c r="O233" s="9">
        <v>1</v>
      </c>
      <c r="P233" s="20">
        <f t="shared" si="18"/>
        <v>6</v>
      </c>
      <c r="Q233" s="4" t="str">
        <f t="shared" si="15"/>
        <v>MEDIO</v>
      </c>
      <c r="R233" s="4">
        <v>25</v>
      </c>
      <c r="S233" s="20">
        <f t="shared" si="19"/>
        <v>150</v>
      </c>
      <c r="T233" s="4" t="str">
        <f t="shared" si="16"/>
        <v>II</v>
      </c>
      <c r="U233" s="4" t="str">
        <f t="shared" si="17"/>
        <v>NO ACEPTABLE O ACEPTABLE CON CONTROL ESPECIFICO</v>
      </c>
      <c r="V233" s="6" t="s">
        <v>29</v>
      </c>
      <c r="W233" s="4" t="s">
        <v>29</v>
      </c>
      <c r="X233" s="4" t="s">
        <v>29</v>
      </c>
      <c r="Y233" s="4" t="s">
        <v>122</v>
      </c>
      <c r="Z233" s="4" t="s">
        <v>123</v>
      </c>
      <c r="AA233" s="4" t="s">
        <v>29</v>
      </c>
    </row>
    <row r="234" spans="1:27" s="12" customFormat="1" ht="210" x14ac:dyDescent="0.25">
      <c r="A234" s="26" t="s">
        <v>211</v>
      </c>
      <c r="B234" s="4" t="s">
        <v>92</v>
      </c>
      <c r="C234" s="9" t="s">
        <v>217</v>
      </c>
      <c r="D234" s="9" t="s">
        <v>75</v>
      </c>
      <c r="E234" s="9" t="s">
        <v>218</v>
      </c>
      <c r="F234" s="4" t="s">
        <v>31</v>
      </c>
      <c r="G234" s="4">
        <v>1</v>
      </c>
      <c r="H234" s="9" t="s">
        <v>53</v>
      </c>
      <c r="I234" s="9" t="s">
        <v>95</v>
      </c>
      <c r="J234" s="6" t="s">
        <v>180</v>
      </c>
      <c r="K234" s="6" t="s">
        <v>28</v>
      </c>
      <c r="L234" s="6" t="s">
        <v>181</v>
      </c>
      <c r="M234" s="4" t="s">
        <v>644</v>
      </c>
      <c r="N234" s="4">
        <v>2</v>
      </c>
      <c r="O234" s="9">
        <v>2</v>
      </c>
      <c r="P234" s="20">
        <f t="shared" si="18"/>
        <v>4</v>
      </c>
      <c r="Q234" s="4" t="str">
        <f t="shared" si="15"/>
        <v>BAJO</v>
      </c>
      <c r="R234" s="4">
        <v>25</v>
      </c>
      <c r="S234" s="20">
        <f t="shared" si="19"/>
        <v>100</v>
      </c>
      <c r="T234" s="4" t="str">
        <f t="shared" si="16"/>
        <v>III</v>
      </c>
      <c r="U234" s="4" t="str">
        <f t="shared" si="17"/>
        <v>MEJORABLE</v>
      </c>
      <c r="V234" s="6" t="s">
        <v>29</v>
      </c>
      <c r="W234" s="4" t="s">
        <v>29</v>
      </c>
      <c r="X234" s="6" t="s">
        <v>29</v>
      </c>
      <c r="Y234" s="4" t="s">
        <v>645</v>
      </c>
      <c r="Z234" s="4" t="s">
        <v>97</v>
      </c>
      <c r="AA234" s="6" t="s">
        <v>29</v>
      </c>
    </row>
    <row r="235" spans="1:27" s="12" customFormat="1" ht="240" x14ac:dyDescent="0.25">
      <c r="A235" s="26" t="s">
        <v>211</v>
      </c>
      <c r="B235" s="4" t="s">
        <v>92</v>
      </c>
      <c r="C235" s="9" t="s">
        <v>219</v>
      </c>
      <c r="D235" s="9" t="s">
        <v>220</v>
      </c>
      <c r="E235" s="9" t="s">
        <v>221</v>
      </c>
      <c r="F235" s="4" t="s">
        <v>31</v>
      </c>
      <c r="G235" s="4">
        <v>1</v>
      </c>
      <c r="H235" s="9" t="s">
        <v>26</v>
      </c>
      <c r="I235" s="4" t="s">
        <v>108</v>
      </c>
      <c r="J235" s="6" t="s">
        <v>102</v>
      </c>
      <c r="K235" s="4" t="s">
        <v>28</v>
      </c>
      <c r="L235" s="4" t="s">
        <v>103</v>
      </c>
      <c r="M235" s="4" t="s">
        <v>104</v>
      </c>
      <c r="N235" s="9">
        <v>6</v>
      </c>
      <c r="O235" s="9">
        <v>2</v>
      </c>
      <c r="P235" s="20">
        <f t="shared" si="18"/>
        <v>12</v>
      </c>
      <c r="Q235" s="4" t="str">
        <f t="shared" si="15"/>
        <v>ALTO</v>
      </c>
      <c r="R235" s="4">
        <v>10</v>
      </c>
      <c r="S235" s="20">
        <f t="shared" si="19"/>
        <v>120</v>
      </c>
      <c r="T235" s="4" t="str">
        <f t="shared" si="16"/>
        <v>III</v>
      </c>
      <c r="U235" s="4" t="str">
        <f t="shared" si="17"/>
        <v>MEJORABLE</v>
      </c>
      <c r="V235" s="6" t="s">
        <v>29</v>
      </c>
      <c r="W235" s="6" t="s">
        <v>29</v>
      </c>
      <c r="X235" s="4" t="s">
        <v>105</v>
      </c>
      <c r="Y235" s="4" t="s">
        <v>106</v>
      </c>
      <c r="Z235" s="6" t="s">
        <v>29</v>
      </c>
      <c r="AA235" s="4" t="s">
        <v>107</v>
      </c>
    </row>
    <row r="236" spans="1:27" s="12" customFormat="1" ht="210" x14ac:dyDescent="0.25">
      <c r="A236" s="26" t="s">
        <v>211</v>
      </c>
      <c r="B236" s="4" t="s">
        <v>92</v>
      </c>
      <c r="C236" s="9" t="s">
        <v>219</v>
      </c>
      <c r="D236" s="9" t="s">
        <v>220</v>
      </c>
      <c r="E236" s="9" t="s">
        <v>221</v>
      </c>
      <c r="F236" s="4" t="s">
        <v>31</v>
      </c>
      <c r="G236" s="6">
        <v>1</v>
      </c>
      <c r="H236" s="9" t="s">
        <v>27</v>
      </c>
      <c r="I236" s="6" t="s">
        <v>109</v>
      </c>
      <c r="J236" s="6" t="s">
        <v>110</v>
      </c>
      <c r="K236" s="6" t="s">
        <v>646</v>
      </c>
      <c r="L236" s="6" t="s">
        <v>111</v>
      </c>
      <c r="M236" s="6" t="s">
        <v>738</v>
      </c>
      <c r="N236" s="6">
        <v>2</v>
      </c>
      <c r="O236" s="6">
        <v>4</v>
      </c>
      <c r="P236" s="20">
        <f t="shared" si="18"/>
        <v>8</v>
      </c>
      <c r="Q236" s="4" t="str">
        <f t="shared" si="15"/>
        <v>MEDIO</v>
      </c>
      <c r="R236" s="6">
        <v>10</v>
      </c>
      <c r="S236" s="20">
        <f t="shared" si="19"/>
        <v>80</v>
      </c>
      <c r="T236" s="4" t="str">
        <f t="shared" si="16"/>
        <v>III</v>
      </c>
      <c r="U236" s="4" t="str">
        <f t="shared" si="17"/>
        <v>MEJORABLE</v>
      </c>
      <c r="V236" s="6" t="s">
        <v>29</v>
      </c>
      <c r="W236" s="4" t="s">
        <v>29</v>
      </c>
      <c r="X236" s="6" t="s">
        <v>29</v>
      </c>
      <c r="Y236" s="6" t="s">
        <v>739</v>
      </c>
      <c r="Z236" s="4" t="s">
        <v>29</v>
      </c>
      <c r="AA236" s="4" t="s">
        <v>647</v>
      </c>
    </row>
    <row r="237" spans="1:27" s="12" customFormat="1" ht="165" x14ac:dyDescent="0.25">
      <c r="A237" s="26" t="s">
        <v>211</v>
      </c>
      <c r="B237" s="4" t="s">
        <v>92</v>
      </c>
      <c r="C237" s="9" t="s">
        <v>219</v>
      </c>
      <c r="D237" s="9" t="s">
        <v>220</v>
      </c>
      <c r="E237" s="9" t="s">
        <v>221</v>
      </c>
      <c r="F237" s="4" t="s">
        <v>31</v>
      </c>
      <c r="G237" s="6">
        <v>1</v>
      </c>
      <c r="H237" s="9" t="s">
        <v>27</v>
      </c>
      <c r="I237" s="9" t="s">
        <v>135</v>
      </c>
      <c r="J237" s="6" t="s">
        <v>136</v>
      </c>
      <c r="K237" s="6" t="s">
        <v>28</v>
      </c>
      <c r="L237" s="6" t="s">
        <v>111</v>
      </c>
      <c r="M237" s="6" t="s">
        <v>738</v>
      </c>
      <c r="N237" s="4">
        <v>6</v>
      </c>
      <c r="O237" s="4">
        <v>4</v>
      </c>
      <c r="P237" s="20">
        <f t="shared" si="18"/>
        <v>24</v>
      </c>
      <c r="Q237" s="4" t="str">
        <f t="shared" si="15"/>
        <v>MUY ALTO</v>
      </c>
      <c r="R237" s="6">
        <v>10</v>
      </c>
      <c r="S237" s="20">
        <f t="shared" si="19"/>
        <v>240</v>
      </c>
      <c r="T237" s="4" t="str">
        <f t="shared" si="16"/>
        <v>II</v>
      </c>
      <c r="U237" s="4" t="str">
        <f t="shared" si="17"/>
        <v>NO ACEPTABLE O ACEPTABLE CON CONTROL ESPECIFICO</v>
      </c>
      <c r="V237" s="6" t="s">
        <v>29</v>
      </c>
      <c r="W237" s="4" t="s">
        <v>29</v>
      </c>
      <c r="X237" s="6" t="s">
        <v>29</v>
      </c>
      <c r="Y237" s="6" t="s">
        <v>740</v>
      </c>
      <c r="Z237" s="4" t="s">
        <v>29</v>
      </c>
      <c r="AA237" s="4" t="s">
        <v>649</v>
      </c>
    </row>
    <row r="238" spans="1:27" s="12" customFormat="1" ht="165" x14ac:dyDescent="0.25">
      <c r="A238" s="26" t="s">
        <v>211</v>
      </c>
      <c r="B238" s="4" t="s">
        <v>92</v>
      </c>
      <c r="C238" s="9" t="s">
        <v>219</v>
      </c>
      <c r="D238" s="9" t="s">
        <v>220</v>
      </c>
      <c r="E238" s="9" t="s">
        <v>221</v>
      </c>
      <c r="F238" s="4" t="s">
        <v>31</v>
      </c>
      <c r="G238" s="6">
        <v>1</v>
      </c>
      <c r="H238" s="9" t="s">
        <v>112</v>
      </c>
      <c r="I238" s="9" t="s">
        <v>148</v>
      </c>
      <c r="J238" s="6" t="s">
        <v>114</v>
      </c>
      <c r="K238" s="6" t="s">
        <v>28</v>
      </c>
      <c r="L238" s="6" t="s">
        <v>28</v>
      </c>
      <c r="M238" s="6" t="s">
        <v>141</v>
      </c>
      <c r="N238" s="6">
        <v>2</v>
      </c>
      <c r="O238" s="6">
        <v>3</v>
      </c>
      <c r="P238" s="20">
        <f t="shared" si="18"/>
        <v>6</v>
      </c>
      <c r="Q238" s="4" t="str">
        <f t="shared" si="15"/>
        <v>MEDIO</v>
      </c>
      <c r="R238" s="6">
        <v>10</v>
      </c>
      <c r="S238" s="20">
        <f t="shared" si="19"/>
        <v>60</v>
      </c>
      <c r="T238" s="4" t="str">
        <f t="shared" si="16"/>
        <v>III</v>
      </c>
      <c r="U238" s="4" t="str">
        <f t="shared" si="17"/>
        <v>MEJORABLE</v>
      </c>
      <c r="V238" s="6" t="s">
        <v>29</v>
      </c>
      <c r="W238" s="4" t="s">
        <v>29</v>
      </c>
      <c r="X238" s="4" t="s">
        <v>29</v>
      </c>
      <c r="Y238" s="6" t="s">
        <v>149</v>
      </c>
      <c r="Z238" s="4" t="s">
        <v>29</v>
      </c>
      <c r="AA238" s="4" t="s">
        <v>118</v>
      </c>
    </row>
    <row r="239" spans="1:27" s="12" customFormat="1" ht="180" x14ac:dyDescent="0.25">
      <c r="A239" s="26" t="s">
        <v>211</v>
      </c>
      <c r="B239" s="4" t="s">
        <v>92</v>
      </c>
      <c r="C239" s="9" t="s">
        <v>219</v>
      </c>
      <c r="D239" s="9" t="s">
        <v>220</v>
      </c>
      <c r="E239" s="9" t="s">
        <v>221</v>
      </c>
      <c r="F239" s="4" t="s">
        <v>31</v>
      </c>
      <c r="G239" s="4">
        <v>1</v>
      </c>
      <c r="H239" s="9" t="s">
        <v>25</v>
      </c>
      <c r="I239" s="4" t="s">
        <v>98</v>
      </c>
      <c r="J239" s="6" t="s">
        <v>99</v>
      </c>
      <c r="K239" s="4" t="s">
        <v>671</v>
      </c>
      <c r="L239" s="4" t="s">
        <v>654</v>
      </c>
      <c r="M239" s="4" t="s">
        <v>736</v>
      </c>
      <c r="N239" s="9">
        <v>2</v>
      </c>
      <c r="O239" s="4">
        <v>4</v>
      </c>
      <c r="P239" s="20">
        <f t="shared" si="18"/>
        <v>8</v>
      </c>
      <c r="Q239" s="4" t="str">
        <f t="shared" si="15"/>
        <v>MEDIO</v>
      </c>
      <c r="R239" s="4">
        <v>10</v>
      </c>
      <c r="S239" s="20">
        <f t="shared" si="19"/>
        <v>80</v>
      </c>
      <c r="T239" s="4" t="str">
        <f t="shared" si="16"/>
        <v>III</v>
      </c>
      <c r="U239" s="4" t="str">
        <f t="shared" si="17"/>
        <v>MEJORABLE</v>
      </c>
      <c r="V239" s="6" t="s">
        <v>29</v>
      </c>
      <c r="W239" s="4" t="s">
        <v>29</v>
      </c>
      <c r="X239" s="4" t="s">
        <v>655</v>
      </c>
      <c r="Y239" s="4" t="s">
        <v>737</v>
      </c>
      <c r="Z239" s="4" t="s">
        <v>29</v>
      </c>
      <c r="AA239" s="4" t="s">
        <v>100</v>
      </c>
    </row>
    <row r="240" spans="1:27" s="12" customFormat="1" ht="165" x14ac:dyDescent="0.25">
      <c r="A240" s="26" t="s">
        <v>211</v>
      </c>
      <c r="B240" s="4" t="s">
        <v>92</v>
      </c>
      <c r="C240" s="9" t="s">
        <v>219</v>
      </c>
      <c r="D240" s="9" t="s">
        <v>220</v>
      </c>
      <c r="E240" s="9" t="s">
        <v>221</v>
      </c>
      <c r="F240" s="4" t="s">
        <v>31</v>
      </c>
      <c r="G240" s="4">
        <v>1</v>
      </c>
      <c r="H240" s="9" t="s">
        <v>112</v>
      </c>
      <c r="I240" s="9" t="s">
        <v>137</v>
      </c>
      <c r="J240" s="6" t="s">
        <v>138</v>
      </c>
      <c r="K240" s="6" t="s">
        <v>139</v>
      </c>
      <c r="L240" s="6" t="s">
        <v>140</v>
      </c>
      <c r="M240" s="6" t="s">
        <v>141</v>
      </c>
      <c r="N240" s="9">
        <v>2</v>
      </c>
      <c r="O240" s="4">
        <v>2</v>
      </c>
      <c r="P240" s="20">
        <f t="shared" si="18"/>
        <v>4</v>
      </c>
      <c r="Q240" s="4" t="str">
        <f t="shared" si="15"/>
        <v>BAJO</v>
      </c>
      <c r="R240" s="4">
        <v>10</v>
      </c>
      <c r="S240" s="20">
        <f t="shared" si="19"/>
        <v>40</v>
      </c>
      <c r="T240" s="4" t="str">
        <f t="shared" si="16"/>
        <v>III</v>
      </c>
      <c r="U240" s="4" t="str">
        <f t="shared" si="17"/>
        <v>MEJORABLE</v>
      </c>
      <c r="V240" s="6" t="s">
        <v>29</v>
      </c>
      <c r="W240" s="4" t="s">
        <v>29</v>
      </c>
      <c r="X240" s="4" t="s">
        <v>139</v>
      </c>
      <c r="Y240" s="4" t="s">
        <v>142</v>
      </c>
      <c r="Z240" s="4" t="s">
        <v>29</v>
      </c>
      <c r="AA240" s="4" t="s">
        <v>118</v>
      </c>
    </row>
    <row r="241" spans="1:27" s="12" customFormat="1" ht="165" x14ac:dyDescent="0.25">
      <c r="A241" s="26" t="s">
        <v>211</v>
      </c>
      <c r="B241" s="4" t="s">
        <v>92</v>
      </c>
      <c r="C241" s="9" t="s">
        <v>219</v>
      </c>
      <c r="D241" s="9" t="s">
        <v>220</v>
      </c>
      <c r="E241" s="9" t="s">
        <v>222</v>
      </c>
      <c r="F241" s="4" t="s">
        <v>31</v>
      </c>
      <c r="G241" s="4">
        <v>1</v>
      </c>
      <c r="H241" s="9" t="s">
        <v>53</v>
      </c>
      <c r="I241" s="9" t="s">
        <v>95</v>
      </c>
      <c r="J241" s="6" t="s">
        <v>96</v>
      </c>
      <c r="K241" s="4" t="s">
        <v>28</v>
      </c>
      <c r="L241" s="4" t="s">
        <v>28</v>
      </c>
      <c r="M241" s="4" t="s">
        <v>644</v>
      </c>
      <c r="N241" s="4">
        <v>2</v>
      </c>
      <c r="O241" s="9">
        <v>4</v>
      </c>
      <c r="P241" s="20">
        <f t="shared" si="18"/>
        <v>8</v>
      </c>
      <c r="Q241" s="4" t="str">
        <f t="shared" si="15"/>
        <v>MEDIO</v>
      </c>
      <c r="R241" s="4">
        <v>25</v>
      </c>
      <c r="S241" s="20">
        <f t="shared" si="19"/>
        <v>200</v>
      </c>
      <c r="T241" s="4" t="str">
        <f t="shared" si="16"/>
        <v>II</v>
      </c>
      <c r="U241" s="4" t="str">
        <f t="shared" si="17"/>
        <v>NO ACEPTABLE O ACEPTABLE CON CONTROL ESPECIFICO</v>
      </c>
      <c r="V241" s="6" t="s">
        <v>29</v>
      </c>
      <c r="W241" s="4" t="s">
        <v>29</v>
      </c>
      <c r="X241" s="4" t="s">
        <v>29</v>
      </c>
      <c r="Y241" s="4" t="s">
        <v>645</v>
      </c>
      <c r="Z241" s="4" t="s">
        <v>97</v>
      </c>
      <c r="AA241" s="4" t="s">
        <v>731</v>
      </c>
    </row>
    <row r="242" spans="1:27" s="12" customFormat="1" ht="165" x14ac:dyDescent="0.25">
      <c r="A242" s="26" t="s">
        <v>211</v>
      </c>
      <c r="B242" s="4" t="s">
        <v>92</v>
      </c>
      <c r="C242" s="9" t="s">
        <v>219</v>
      </c>
      <c r="D242" s="9" t="s">
        <v>220</v>
      </c>
      <c r="E242" s="9" t="s">
        <v>221</v>
      </c>
      <c r="F242" s="4" t="s">
        <v>31</v>
      </c>
      <c r="G242" s="4">
        <v>1</v>
      </c>
      <c r="H242" s="9" t="s">
        <v>112</v>
      </c>
      <c r="I242" s="9" t="s">
        <v>158</v>
      </c>
      <c r="J242" s="6" t="s">
        <v>114</v>
      </c>
      <c r="K242" s="9" t="s">
        <v>120</v>
      </c>
      <c r="L242" s="9" t="s">
        <v>121</v>
      </c>
      <c r="M242" s="9" t="s">
        <v>28</v>
      </c>
      <c r="N242" s="4">
        <v>6</v>
      </c>
      <c r="O242" s="9">
        <v>1</v>
      </c>
      <c r="P242" s="20">
        <f t="shared" si="18"/>
        <v>6</v>
      </c>
      <c r="Q242" s="4" t="str">
        <f t="shared" si="15"/>
        <v>MEDIO</v>
      </c>
      <c r="R242" s="4">
        <v>25</v>
      </c>
      <c r="S242" s="20">
        <f t="shared" si="19"/>
        <v>150</v>
      </c>
      <c r="T242" s="4" t="str">
        <f t="shared" si="16"/>
        <v>II</v>
      </c>
      <c r="U242" s="4" t="str">
        <f t="shared" si="17"/>
        <v>NO ACEPTABLE O ACEPTABLE CON CONTROL ESPECIFICO</v>
      </c>
      <c r="V242" s="6" t="s">
        <v>29</v>
      </c>
      <c r="W242" s="4" t="s">
        <v>29</v>
      </c>
      <c r="X242" s="4" t="s">
        <v>29</v>
      </c>
      <c r="Y242" s="4" t="s">
        <v>122</v>
      </c>
      <c r="Z242" s="4" t="s">
        <v>123</v>
      </c>
      <c r="AA242" s="4" t="s">
        <v>29</v>
      </c>
    </row>
    <row r="243" spans="1:27" s="12" customFormat="1" ht="165" x14ac:dyDescent="0.25">
      <c r="A243" s="26" t="s">
        <v>211</v>
      </c>
      <c r="B243" s="4" t="s">
        <v>92</v>
      </c>
      <c r="C243" s="9" t="s">
        <v>219</v>
      </c>
      <c r="D243" s="9" t="s">
        <v>220</v>
      </c>
      <c r="E243" s="9" t="s">
        <v>222</v>
      </c>
      <c r="F243" s="4" t="s">
        <v>31</v>
      </c>
      <c r="G243" s="4">
        <v>1</v>
      </c>
      <c r="H243" s="9" t="s">
        <v>53</v>
      </c>
      <c r="I243" s="9" t="s">
        <v>95</v>
      </c>
      <c r="J243" s="6" t="s">
        <v>180</v>
      </c>
      <c r="K243" s="6" t="s">
        <v>28</v>
      </c>
      <c r="L243" s="6" t="s">
        <v>181</v>
      </c>
      <c r="M243" s="4" t="s">
        <v>644</v>
      </c>
      <c r="N243" s="4">
        <v>2</v>
      </c>
      <c r="O243" s="9">
        <v>2</v>
      </c>
      <c r="P243" s="20">
        <f t="shared" si="18"/>
        <v>4</v>
      </c>
      <c r="Q243" s="4" t="str">
        <f t="shared" si="15"/>
        <v>BAJO</v>
      </c>
      <c r="R243" s="4">
        <v>25</v>
      </c>
      <c r="S243" s="20">
        <f t="shared" si="19"/>
        <v>100</v>
      </c>
      <c r="T243" s="4" t="str">
        <f t="shared" si="16"/>
        <v>III</v>
      </c>
      <c r="U243" s="4" t="str">
        <f t="shared" si="17"/>
        <v>MEJORABLE</v>
      </c>
      <c r="V243" s="6" t="s">
        <v>29</v>
      </c>
      <c r="W243" s="4" t="s">
        <v>29</v>
      </c>
      <c r="X243" s="6" t="s">
        <v>29</v>
      </c>
      <c r="Y243" s="4" t="s">
        <v>645</v>
      </c>
      <c r="Z243" s="4" t="s">
        <v>97</v>
      </c>
      <c r="AA243" s="6" t="s">
        <v>29</v>
      </c>
    </row>
    <row r="244" spans="1:27" s="12" customFormat="1" ht="240" x14ac:dyDescent="0.25">
      <c r="A244" s="26" t="s">
        <v>211</v>
      </c>
      <c r="B244" s="4" t="s">
        <v>92</v>
      </c>
      <c r="C244" s="9" t="s">
        <v>223</v>
      </c>
      <c r="D244" s="9" t="s">
        <v>224</v>
      </c>
      <c r="E244" s="9" t="s">
        <v>225</v>
      </c>
      <c r="F244" s="4" t="s">
        <v>31</v>
      </c>
      <c r="G244" s="4">
        <v>1</v>
      </c>
      <c r="H244" s="9" t="s">
        <v>26</v>
      </c>
      <c r="I244" s="4" t="s">
        <v>108</v>
      </c>
      <c r="J244" s="6" t="s">
        <v>102</v>
      </c>
      <c r="K244" s="4" t="s">
        <v>28</v>
      </c>
      <c r="L244" s="4" t="s">
        <v>103</v>
      </c>
      <c r="M244" s="4" t="s">
        <v>104</v>
      </c>
      <c r="N244" s="9">
        <v>6</v>
      </c>
      <c r="O244" s="9">
        <v>2</v>
      </c>
      <c r="P244" s="20">
        <f t="shared" si="18"/>
        <v>12</v>
      </c>
      <c r="Q244" s="4" t="str">
        <f t="shared" si="15"/>
        <v>ALTO</v>
      </c>
      <c r="R244" s="4">
        <v>10</v>
      </c>
      <c r="S244" s="20">
        <f t="shared" si="19"/>
        <v>120</v>
      </c>
      <c r="T244" s="4" t="str">
        <f t="shared" si="16"/>
        <v>III</v>
      </c>
      <c r="U244" s="4" t="str">
        <f t="shared" si="17"/>
        <v>MEJORABLE</v>
      </c>
      <c r="V244" s="6" t="s">
        <v>29</v>
      </c>
      <c r="W244" s="6" t="s">
        <v>29</v>
      </c>
      <c r="X244" s="4" t="s">
        <v>105</v>
      </c>
      <c r="Y244" s="4" t="s">
        <v>106</v>
      </c>
      <c r="Z244" s="6" t="s">
        <v>29</v>
      </c>
      <c r="AA244" s="4" t="s">
        <v>107</v>
      </c>
    </row>
    <row r="245" spans="1:27" s="12" customFormat="1" ht="210" x14ac:dyDescent="0.25">
      <c r="A245" s="26" t="s">
        <v>211</v>
      </c>
      <c r="B245" s="4" t="s">
        <v>92</v>
      </c>
      <c r="C245" s="9" t="s">
        <v>223</v>
      </c>
      <c r="D245" s="9" t="s">
        <v>224</v>
      </c>
      <c r="E245" s="9" t="s">
        <v>225</v>
      </c>
      <c r="F245" s="4" t="s">
        <v>31</v>
      </c>
      <c r="G245" s="4">
        <v>1</v>
      </c>
      <c r="H245" s="9" t="s">
        <v>27</v>
      </c>
      <c r="I245" s="6" t="s">
        <v>109</v>
      </c>
      <c r="J245" s="6" t="s">
        <v>110</v>
      </c>
      <c r="K245" s="6" t="s">
        <v>646</v>
      </c>
      <c r="L245" s="6" t="s">
        <v>111</v>
      </c>
      <c r="M245" s="6" t="s">
        <v>738</v>
      </c>
      <c r="N245" s="6">
        <v>2</v>
      </c>
      <c r="O245" s="6">
        <v>4</v>
      </c>
      <c r="P245" s="20">
        <f t="shared" si="18"/>
        <v>8</v>
      </c>
      <c r="Q245" s="4" t="str">
        <f t="shared" si="15"/>
        <v>MEDIO</v>
      </c>
      <c r="R245" s="6">
        <v>10</v>
      </c>
      <c r="S245" s="20">
        <f t="shared" si="19"/>
        <v>80</v>
      </c>
      <c r="T245" s="4" t="str">
        <f t="shared" si="16"/>
        <v>III</v>
      </c>
      <c r="U245" s="4" t="str">
        <f t="shared" si="17"/>
        <v>MEJORABLE</v>
      </c>
      <c r="V245" s="6" t="s">
        <v>29</v>
      </c>
      <c r="W245" s="4" t="s">
        <v>29</v>
      </c>
      <c r="X245" s="6" t="s">
        <v>29</v>
      </c>
      <c r="Y245" s="6" t="s">
        <v>739</v>
      </c>
      <c r="Z245" s="4" t="s">
        <v>29</v>
      </c>
      <c r="AA245" s="4" t="s">
        <v>647</v>
      </c>
    </row>
    <row r="246" spans="1:27" s="12" customFormat="1" ht="165" x14ac:dyDescent="0.25">
      <c r="A246" s="26" t="s">
        <v>211</v>
      </c>
      <c r="B246" s="4" t="s">
        <v>92</v>
      </c>
      <c r="C246" s="9" t="s">
        <v>223</v>
      </c>
      <c r="D246" s="9" t="s">
        <v>224</v>
      </c>
      <c r="E246" s="9" t="s">
        <v>225</v>
      </c>
      <c r="F246" s="4" t="s">
        <v>31</v>
      </c>
      <c r="G246" s="4">
        <v>1</v>
      </c>
      <c r="H246" s="9" t="s">
        <v>27</v>
      </c>
      <c r="I246" s="9" t="s">
        <v>135</v>
      </c>
      <c r="J246" s="6" t="s">
        <v>136</v>
      </c>
      <c r="K246" s="6" t="s">
        <v>28</v>
      </c>
      <c r="L246" s="6" t="s">
        <v>111</v>
      </c>
      <c r="M246" s="6" t="s">
        <v>738</v>
      </c>
      <c r="N246" s="4">
        <v>6</v>
      </c>
      <c r="O246" s="4">
        <v>4</v>
      </c>
      <c r="P246" s="20">
        <f t="shared" si="18"/>
        <v>24</v>
      </c>
      <c r="Q246" s="4" t="str">
        <f t="shared" si="15"/>
        <v>MUY ALTO</v>
      </c>
      <c r="R246" s="6">
        <v>10</v>
      </c>
      <c r="S246" s="20">
        <f t="shared" si="19"/>
        <v>240</v>
      </c>
      <c r="T246" s="4" t="str">
        <f t="shared" si="16"/>
        <v>II</v>
      </c>
      <c r="U246" s="4" t="str">
        <f t="shared" si="17"/>
        <v>NO ACEPTABLE O ACEPTABLE CON CONTROL ESPECIFICO</v>
      </c>
      <c r="V246" s="6" t="s">
        <v>29</v>
      </c>
      <c r="W246" s="4" t="s">
        <v>29</v>
      </c>
      <c r="X246" s="6" t="s">
        <v>29</v>
      </c>
      <c r="Y246" s="6" t="s">
        <v>740</v>
      </c>
      <c r="Z246" s="4" t="s">
        <v>29</v>
      </c>
      <c r="AA246" s="4" t="s">
        <v>649</v>
      </c>
    </row>
    <row r="247" spans="1:27" s="12" customFormat="1" ht="165" x14ac:dyDescent="0.25">
      <c r="A247" s="26" t="s">
        <v>211</v>
      </c>
      <c r="B247" s="4" t="s">
        <v>92</v>
      </c>
      <c r="C247" s="9" t="s">
        <v>223</v>
      </c>
      <c r="D247" s="9" t="s">
        <v>224</v>
      </c>
      <c r="E247" s="9" t="s">
        <v>225</v>
      </c>
      <c r="F247" s="4" t="s">
        <v>31</v>
      </c>
      <c r="G247" s="4">
        <v>1</v>
      </c>
      <c r="H247" s="9" t="s">
        <v>112</v>
      </c>
      <c r="I247" s="9" t="s">
        <v>148</v>
      </c>
      <c r="J247" s="6" t="s">
        <v>114</v>
      </c>
      <c r="K247" s="6" t="s">
        <v>28</v>
      </c>
      <c r="L247" s="6" t="s">
        <v>28</v>
      </c>
      <c r="M247" s="6" t="s">
        <v>141</v>
      </c>
      <c r="N247" s="6">
        <v>2</v>
      </c>
      <c r="O247" s="6">
        <v>3</v>
      </c>
      <c r="P247" s="20">
        <f t="shared" si="18"/>
        <v>6</v>
      </c>
      <c r="Q247" s="4" t="str">
        <f t="shared" si="15"/>
        <v>MEDIO</v>
      </c>
      <c r="R247" s="6">
        <v>10</v>
      </c>
      <c r="S247" s="20">
        <f t="shared" si="19"/>
        <v>60</v>
      </c>
      <c r="T247" s="4" t="str">
        <f t="shared" si="16"/>
        <v>III</v>
      </c>
      <c r="U247" s="4" t="str">
        <f t="shared" si="17"/>
        <v>MEJORABLE</v>
      </c>
      <c r="V247" s="6" t="s">
        <v>29</v>
      </c>
      <c r="W247" s="4" t="s">
        <v>29</v>
      </c>
      <c r="X247" s="4" t="s">
        <v>29</v>
      </c>
      <c r="Y247" s="6" t="s">
        <v>149</v>
      </c>
      <c r="Z247" s="4" t="s">
        <v>29</v>
      </c>
      <c r="AA247" s="4" t="s">
        <v>118</v>
      </c>
    </row>
    <row r="248" spans="1:27" s="12" customFormat="1" ht="180" x14ac:dyDescent="0.25">
      <c r="A248" s="26" t="s">
        <v>211</v>
      </c>
      <c r="B248" s="4" t="s">
        <v>92</v>
      </c>
      <c r="C248" s="9" t="s">
        <v>223</v>
      </c>
      <c r="D248" s="9" t="s">
        <v>224</v>
      </c>
      <c r="E248" s="9" t="s">
        <v>225</v>
      </c>
      <c r="F248" s="4" t="s">
        <v>31</v>
      </c>
      <c r="G248" s="4">
        <v>1</v>
      </c>
      <c r="H248" s="9" t="s">
        <v>25</v>
      </c>
      <c r="I248" s="4" t="s">
        <v>98</v>
      </c>
      <c r="J248" s="6" t="s">
        <v>99</v>
      </c>
      <c r="K248" s="4" t="s">
        <v>671</v>
      </c>
      <c r="L248" s="4" t="s">
        <v>654</v>
      </c>
      <c r="M248" s="4" t="s">
        <v>736</v>
      </c>
      <c r="N248" s="9">
        <v>2</v>
      </c>
      <c r="O248" s="4">
        <v>4</v>
      </c>
      <c r="P248" s="20">
        <f t="shared" si="18"/>
        <v>8</v>
      </c>
      <c r="Q248" s="4" t="str">
        <f t="shared" si="15"/>
        <v>MEDIO</v>
      </c>
      <c r="R248" s="4">
        <v>10</v>
      </c>
      <c r="S248" s="20">
        <f t="shared" si="19"/>
        <v>80</v>
      </c>
      <c r="T248" s="4" t="str">
        <f t="shared" si="16"/>
        <v>III</v>
      </c>
      <c r="U248" s="4" t="str">
        <f t="shared" si="17"/>
        <v>MEJORABLE</v>
      </c>
      <c r="V248" s="6" t="s">
        <v>29</v>
      </c>
      <c r="W248" s="4" t="s">
        <v>29</v>
      </c>
      <c r="X248" s="4" t="s">
        <v>655</v>
      </c>
      <c r="Y248" s="4" t="s">
        <v>737</v>
      </c>
      <c r="Z248" s="4" t="s">
        <v>29</v>
      </c>
      <c r="AA248" s="4" t="s">
        <v>100</v>
      </c>
    </row>
    <row r="249" spans="1:27" s="12" customFormat="1" ht="165" x14ac:dyDescent="0.25">
      <c r="A249" s="26" t="s">
        <v>211</v>
      </c>
      <c r="B249" s="4" t="s">
        <v>92</v>
      </c>
      <c r="C249" s="9" t="s">
        <v>223</v>
      </c>
      <c r="D249" s="9" t="s">
        <v>224</v>
      </c>
      <c r="E249" s="9" t="s">
        <v>225</v>
      </c>
      <c r="F249" s="4" t="s">
        <v>31</v>
      </c>
      <c r="G249" s="4">
        <v>1</v>
      </c>
      <c r="H249" s="9" t="s">
        <v>112</v>
      </c>
      <c r="I249" s="9" t="s">
        <v>137</v>
      </c>
      <c r="J249" s="6" t="s">
        <v>138</v>
      </c>
      <c r="K249" s="6" t="s">
        <v>139</v>
      </c>
      <c r="L249" s="6" t="s">
        <v>140</v>
      </c>
      <c r="M249" s="6" t="s">
        <v>141</v>
      </c>
      <c r="N249" s="9">
        <v>2</v>
      </c>
      <c r="O249" s="4">
        <v>2</v>
      </c>
      <c r="P249" s="20">
        <f t="shared" si="18"/>
        <v>4</v>
      </c>
      <c r="Q249" s="4" t="str">
        <f t="shared" si="15"/>
        <v>BAJO</v>
      </c>
      <c r="R249" s="4">
        <v>10</v>
      </c>
      <c r="S249" s="20">
        <f t="shared" si="19"/>
        <v>40</v>
      </c>
      <c r="T249" s="4" t="str">
        <f t="shared" si="16"/>
        <v>III</v>
      </c>
      <c r="U249" s="4" t="str">
        <f t="shared" si="17"/>
        <v>MEJORABLE</v>
      </c>
      <c r="V249" s="6" t="s">
        <v>29</v>
      </c>
      <c r="W249" s="4" t="s">
        <v>29</v>
      </c>
      <c r="X249" s="4" t="s">
        <v>139</v>
      </c>
      <c r="Y249" s="4" t="s">
        <v>142</v>
      </c>
      <c r="Z249" s="4" t="s">
        <v>29</v>
      </c>
      <c r="AA249" s="4" t="s">
        <v>118</v>
      </c>
    </row>
    <row r="250" spans="1:27" s="12" customFormat="1" ht="165" x14ac:dyDescent="0.25">
      <c r="A250" s="26" t="s">
        <v>211</v>
      </c>
      <c r="B250" s="4" t="s">
        <v>92</v>
      </c>
      <c r="C250" s="9" t="s">
        <v>223</v>
      </c>
      <c r="D250" s="9" t="s">
        <v>224</v>
      </c>
      <c r="E250" s="9" t="s">
        <v>225</v>
      </c>
      <c r="F250" s="4" t="s">
        <v>31</v>
      </c>
      <c r="G250" s="4">
        <v>1</v>
      </c>
      <c r="H250" s="9" t="s">
        <v>112</v>
      </c>
      <c r="I250" s="4" t="s">
        <v>124</v>
      </c>
      <c r="J250" s="6" t="s">
        <v>125</v>
      </c>
      <c r="K250" s="6" t="s">
        <v>659</v>
      </c>
      <c r="L250" s="6" t="s">
        <v>127</v>
      </c>
      <c r="M250" s="6" t="s">
        <v>28</v>
      </c>
      <c r="N250" s="4">
        <v>2</v>
      </c>
      <c r="O250" s="9">
        <v>1</v>
      </c>
      <c r="P250" s="20">
        <f t="shared" si="18"/>
        <v>2</v>
      </c>
      <c r="Q250" s="4" t="str">
        <f t="shared" si="15"/>
        <v>BAJO</v>
      </c>
      <c r="R250" s="4">
        <v>10</v>
      </c>
      <c r="S250" s="20">
        <f t="shared" si="19"/>
        <v>20</v>
      </c>
      <c r="T250" s="4" t="str">
        <f t="shared" si="16"/>
        <v>IV</v>
      </c>
      <c r="U250" s="4" t="str">
        <f t="shared" si="17"/>
        <v>ACEPTABLE</v>
      </c>
      <c r="V250" s="6" t="s">
        <v>29</v>
      </c>
      <c r="W250" s="4" t="s">
        <v>29</v>
      </c>
      <c r="X250" s="4" t="s">
        <v>29</v>
      </c>
      <c r="Y250" s="4" t="s">
        <v>795</v>
      </c>
      <c r="Z250" s="4" t="s">
        <v>29</v>
      </c>
      <c r="AA250" s="4" t="s">
        <v>128</v>
      </c>
    </row>
    <row r="251" spans="1:27" s="12" customFormat="1" ht="165" x14ac:dyDescent="0.25">
      <c r="A251" s="26" t="s">
        <v>211</v>
      </c>
      <c r="B251" s="4" t="s">
        <v>92</v>
      </c>
      <c r="C251" s="9" t="s">
        <v>223</v>
      </c>
      <c r="D251" s="9" t="s">
        <v>224</v>
      </c>
      <c r="E251" s="9" t="s">
        <v>225</v>
      </c>
      <c r="F251" s="4" t="s">
        <v>31</v>
      </c>
      <c r="G251" s="4">
        <v>1</v>
      </c>
      <c r="H251" s="9" t="s">
        <v>112</v>
      </c>
      <c r="I251" s="9" t="s">
        <v>830</v>
      </c>
      <c r="J251" s="6" t="s">
        <v>114</v>
      </c>
      <c r="K251" s="9" t="s">
        <v>120</v>
      </c>
      <c r="L251" s="9" t="s">
        <v>121</v>
      </c>
      <c r="M251" s="9" t="s">
        <v>28</v>
      </c>
      <c r="N251" s="4">
        <v>6</v>
      </c>
      <c r="O251" s="9">
        <v>1</v>
      </c>
      <c r="P251" s="20">
        <f t="shared" si="18"/>
        <v>6</v>
      </c>
      <c r="Q251" s="4" t="str">
        <f t="shared" si="15"/>
        <v>MEDIO</v>
      </c>
      <c r="R251" s="4">
        <v>25</v>
      </c>
      <c r="S251" s="20">
        <f t="shared" si="19"/>
        <v>150</v>
      </c>
      <c r="T251" s="4" t="str">
        <f t="shared" si="16"/>
        <v>II</v>
      </c>
      <c r="U251" s="4" t="str">
        <f t="shared" si="17"/>
        <v>NO ACEPTABLE O ACEPTABLE CON CONTROL ESPECIFICO</v>
      </c>
      <c r="V251" s="6" t="s">
        <v>29</v>
      </c>
      <c r="W251" s="4" t="s">
        <v>29</v>
      </c>
      <c r="X251" s="4" t="s">
        <v>29</v>
      </c>
      <c r="Y251" s="4" t="s">
        <v>122</v>
      </c>
      <c r="Z251" s="4" t="s">
        <v>123</v>
      </c>
      <c r="AA251" s="4" t="s">
        <v>29</v>
      </c>
    </row>
    <row r="252" spans="1:27" s="12" customFormat="1" ht="165" x14ac:dyDescent="0.25">
      <c r="A252" s="26" t="s">
        <v>211</v>
      </c>
      <c r="B252" s="4" t="s">
        <v>92</v>
      </c>
      <c r="C252" s="9" t="s">
        <v>223</v>
      </c>
      <c r="D252" s="9" t="s">
        <v>224</v>
      </c>
      <c r="E252" s="9" t="s">
        <v>225</v>
      </c>
      <c r="F252" s="4" t="s">
        <v>31</v>
      </c>
      <c r="G252" s="4">
        <v>1</v>
      </c>
      <c r="H252" s="9" t="s">
        <v>53</v>
      </c>
      <c r="I252" s="9" t="s">
        <v>95</v>
      </c>
      <c r="J252" s="6" t="s">
        <v>96</v>
      </c>
      <c r="K252" s="4" t="s">
        <v>28</v>
      </c>
      <c r="L252" s="4" t="s">
        <v>28</v>
      </c>
      <c r="M252" s="4" t="s">
        <v>644</v>
      </c>
      <c r="N252" s="4">
        <v>2</v>
      </c>
      <c r="O252" s="9">
        <v>4</v>
      </c>
      <c r="P252" s="20">
        <f t="shared" si="18"/>
        <v>8</v>
      </c>
      <c r="Q252" s="4" t="str">
        <f t="shared" si="15"/>
        <v>MEDIO</v>
      </c>
      <c r="R252" s="4">
        <v>25</v>
      </c>
      <c r="S252" s="20">
        <f t="shared" si="19"/>
        <v>200</v>
      </c>
      <c r="T252" s="4" t="str">
        <f t="shared" si="16"/>
        <v>II</v>
      </c>
      <c r="U252" s="4" t="str">
        <f t="shared" si="17"/>
        <v>NO ACEPTABLE O ACEPTABLE CON CONTROL ESPECIFICO</v>
      </c>
      <c r="V252" s="6" t="s">
        <v>29</v>
      </c>
      <c r="W252" s="4" t="s">
        <v>29</v>
      </c>
      <c r="X252" s="4" t="s">
        <v>29</v>
      </c>
      <c r="Y252" s="4" t="s">
        <v>645</v>
      </c>
      <c r="Z252" s="4" t="s">
        <v>97</v>
      </c>
      <c r="AA252" s="4" t="s">
        <v>731</v>
      </c>
    </row>
    <row r="253" spans="1:27" s="12" customFormat="1" ht="165" x14ac:dyDescent="0.25">
      <c r="A253" s="26" t="s">
        <v>211</v>
      </c>
      <c r="B253" s="4" t="s">
        <v>92</v>
      </c>
      <c r="C253" s="9" t="s">
        <v>223</v>
      </c>
      <c r="D253" s="9" t="s">
        <v>224</v>
      </c>
      <c r="E253" s="9" t="s">
        <v>225</v>
      </c>
      <c r="F253" s="4" t="s">
        <v>31</v>
      </c>
      <c r="G253" s="4">
        <v>1</v>
      </c>
      <c r="H253" s="9" t="s">
        <v>53</v>
      </c>
      <c r="I253" s="9" t="s">
        <v>95</v>
      </c>
      <c r="J253" s="6" t="s">
        <v>180</v>
      </c>
      <c r="K253" s="6" t="s">
        <v>28</v>
      </c>
      <c r="L253" s="6" t="s">
        <v>181</v>
      </c>
      <c r="M253" s="4" t="s">
        <v>644</v>
      </c>
      <c r="N253" s="4">
        <v>2</v>
      </c>
      <c r="O253" s="9">
        <v>2</v>
      </c>
      <c r="P253" s="20">
        <f t="shared" si="18"/>
        <v>4</v>
      </c>
      <c r="Q253" s="4" t="str">
        <f t="shared" si="15"/>
        <v>BAJO</v>
      </c>
      <c r="R253" s="4">
        <v>25</v>
      </c>
      <c r="S253" s="20">
        <f t="shared" si="19"/>
        <v>100</v>
      </c>
      <c r="T253" s="4" t="str">
        <f t="shared" si="16"/>
        <v>III</v>
      </c>
      <c r="U253" s="4" t="str">
        <f t="shared" si="17"/>
        <v>MEJORABLE</v>
      </c>
      <c r="V253" s="6" t="s">
        <v>29</v>
      </c>
      <c r="W253" s="4" t="s">
        <v>29</v>
      </c>
      <c r="X253" s="6" t="s">
        <v>29</v>
      </c>
      <c r="Y253" s="4" t="s">
        <v>645</v>
      </c>
      <c r="Z253" s="4" t="s">
        <v>97</v>
      </c>
      <c r="AA253" s="6" t="s">
        <v>29</v>
      </c>
    </row>
    <row r="254" spans="1:27" s="12" customFormat="1" ht="240" x14ac:dyDescent="0.25">
      <c r="A254" s="26" t="s">
        <v>211</v>
      </c>
      <c r="B254" s="4" t="s">
        <v>92</v>
      </c>
      <c r="C254" s="9" t="s">
        <v>223</v>
      </c>
      <c r="D254" s="9" t="s">
        <v>76</v>
      </c>
      <c r="E254" s="9" t="s">
        <v>226</v>
      </c>
      <c r="F254" s="4" t="s">
        <v>31</v>
      </c>
      <c r="G254" s="4">
        <v>1</v>
      </c>
      <c r="H254" s="9" t="s">
        <v>26</v>
      </c>
      <c r="I254" s="4" t="s">
        <v>108</v>
      </c>
      <c r="J254" s="6" t="s">
        <v>102</v>
      </c>
      <c r="K254" s="4" t="s">
        <v>28</v>
      </c>
      <c r="L254" s="4" t="s">
        <v>103</v>
      </c>
      <c r="M254" s="4" t="s">
        <v>104</v>
      </c>
      <c r="N254" s="9">
        <v>6</v>
      </c>
      <c r="O254" s="9">
        <v>2</v>
      </c>
      <c r="P254" s="20">
        <f t="shared" si="18"/>
        <v>12</v>
      </c>
      <c r="Q254" s="4" t="str">
        <f t="shared" si="15"/>
        <v>ALTO</v>
      </c>
      <c r="R254" s="4">
        <v>10</v>
      </c>
      <c r="S254" s="20">
        <f t="shared" si="19"/>
        <v>120</v>
      </c>
      <c r="T254" s="4" t="str">
        <f t="shared" si="16"/>
        <v>III</v>
      </c>
      <c r="U254" s="4" t="str">
        <f t="shared" si="17"/>
        <v>MEJORABLE</v>
      </c>
      <c r="V254" s="6" t="s">
        <v>29</v>
      </c>
      <c r="W254" s="6" t="s">
        <v>29</v>
      </c>
      <c r="X254" s="4" t="s">
        <v>105</v>
      </c>
      <c r="Y254" s="4" t="s">
        <v>106</v>
      </c>
      <c r="Z254" s="6" t="s">
        <v>29</v>
      </c>
      <c r="AA254" s="4" t="s">
        <v>107</v>
      </c>
    </row>
    <row r="255" spans="1:27" s="12" customFormat="1" ht="210" x14ac:dyDescent="0.25">
      <c r="A255" s="26" t="s">
        <v>211</v>
      </c>
      <c r="B255" s="4" t="s">
        <v>92</v>
      </c>
      <c r="C255" s="9" t="s">
        <v>223</v>
      </c>
      <c r="D255" s="9" t="s">
        <v>76</v>
      </c>
      <c r="E255" s="9" t="s">
        <v>226</v>
      </c>
      <c r="F255" s="4" t="s">
        <v>31</v>
      </c>
      <c r="G255" s="4">
        <v>1</v>
      </c>
      <c r="H255" s="9" t="s">
        <v>27</v>
      </c>
      <c r="I255" s="6" t="s">
        <v>109</v>
      </c>
      <c r="J255" s="6" t="s">
        <v>110</v>
      </c>
      <c r="K255" s="6" t="s">
        <v>646</v>
      </c>
      <c r="L255" s="6" t="s">
        <v>111</v>
      </c>
      <c r="M255" s="6" t="s">
        <v>738</v>
      </c>
      <c r="N255" s="6">
        <v>2</v>
      </c>
      <c r="O255" s="6">
        <v>4</v>
      </c>
      <c r="P255" s="20">
        <f t="shared" si="18"/>
        <v>8</v>
      </c>
      <c r="Q255" s="4" t="str">
        <f t="shared" si="15"/>
        <v>MEDIO</v>
      </c>
      <c r="R255" s="6">
        <v>10</v>
      </c>
      <c r="S255" s="20">
        <f t="shared" si="19"/>
        <v>80</v>
      </c>
      <c r="T255" s="4" t="str">
        <f t="shared" si="16"/>
        <v>III</v>
      </c>
      <c r="U255" s="4" t="str">
        <f t="shared" si="17"/>
        <v>MEJORABLE</v>
      </c>
      <c r="V255" s="6" t="s">
        <v>29</v>
      </c>
      <c r="W255" s="4" t="s">
        <v>29</v>
      </c>
      <c r="X255" s="6" t="s">
        <v>29</v>
      </c>
      <c r="Y255" s="6" t="s">
        <v>739</v>
      </c>
      <c r="Z255" s="4" t="s">
        <v>29</v>
      </c>
      <c r="AA255" s="4" t="s">
        <v>647</v>
      </c>
    </row>
    <row r="256" spans="1:27" s="12" customFormat="1" ht="150" x14ac:dyDescent="0.25">
      <c r="A256" s="26" t="s">
        <v>211</v>
      </c>
      <c r="B256" s="4" t="s">
        <v>92</v>
      </c>
      <c r="C256" s="9" t="s">
        <v>223</v>
      </c>
      <c r="D256" s="9" t="s">
        <v>76</v>
      </c>
      <c r="E256" s="9" t="s">
        <v>226</v>
      </c>
      <c r="F256" s="4" t="s">
        <v>31</v>
      </c>
      <c r="G256" s="4">
        <v>1</v>
      </c>
      <c r="H256" s="9" t="s">
        <v>27</v>
      </c>
      <c r="I256" s="9" t="s">
        <v>135</v>
      </c>
      <c r="J256" s="6" t="s">
        <v>136</v>
      </c>
      <c r="K256" s="6" t="s">
        <v>28</v>
      </c>
      <c r="L256" s="6" t="s">
        <v>111</v>
      </c>
      <c r="M256" s="6" t="s">
        <v>738</v>
      </c>
      <c r="N256" s="4">
        <v>6</v>
      </c>
      <c r="O256" s="4">
        <v>4</v>
      </c>
      <c r="P256" s="20">
        <f t="shared" si="18"/>
        <v>24</v>
      </c>
      <c r="Q256" s="4" t="str">
        <f t="shared" si="15"/>
        <v>MUY ALTO</v>
      </c>
      <c r="R256" s="6">
        <v>10</v>
      </c>
      <c r="S256" s="20">
        <f t="shared" si="19"/>
        <v>240</v>
      </c>
      <c r="T256" s="4" t="str">
        <f t="shared" si="16"/>
        <v>II</v>
      </c>
      <c r="U256" s="4" t="str">
        <f t="shared" si="17"/>
        <v>NO ACEPTABLE O ACEPTABLE CON CONTROL ESPECIFICO</v>
      </c>
      <c r="V256" s="6" t="s">
        <v>29</v>
      </c>
      <c r="W256" s="4" t="s">
        <v>29</v>
      </c>
      <c r="X256" s="6" t="s">
        <v>29</v>
      </c>
      <c r="Y256" s="6" t="s">
        <v>740</v>
      </c>
      <c r="Z256" s="4" t="s">
        <v>29</v>
      </c>
      <c r="AA256" s="4" t="s">
        <v>649</v>
      </c>
    </row>
    <row r="257" spans="1:27" s="12" customFormat="1" ht="105" x14ac:dyDescent="0.25">
      <c r="A257" s="26" t="s">
        <v>211</v>
      </c>
      <c r="B257" s="4" t="s">
        <v>92</v>
      </c>
      <c r="C257" s="9" t="s">
        <v>223</v>
      </c>
      <c r="D257" s="9" t="s">
        <v>76</v>
      </c>
      <c r="E257" s="9" t="s">
        <v>226</v>
      </c>
      <c r="F257" s="4" t="s">
        <v>31</v>
      </c>
      <c r="G257" s="4">
        <v>1</v>
      </c>
      <c r="H257" s="9" t="s">
        <v>112</v>
      </c>
      <c r="I257" s="9" t="s">
        <v>148</v>
      </c>
      <c r="J257" s="6" t="s">
        <v>114</v>
      </c>
      <c r="K257" s="6" t="s">
        <v>28</v>
      </c>
      <c r="L257" s="6" t="s">
        <v>28</v>
      </c>
      <c r="M257" s="6" t="s">
        <v>141</v>
      </c>
      <c r="N257" s="6">
        <v>2</v>
      </c>
      <c r="O257" s="6">
        <v>3</v>
      </c>
      <c r="P257" s="20">
        <f t="shared" si="18"/>
        <v>6</v>
      </c>
      <c r="Q257" s="4" t="str">
        <f t="shared" si="15"/>
        <v>MEDIO</v>
      </c>
      <c r="R257" s="6">
        <v>10</v>
      </c>
      <c r="S257" s="20">
        <f t="shared" si="19"/>
        <v>60</v>
      </c>
      <c r="T257" s="4" t="str">
        <f t="shared" si="16"/>
        <v>III</v>
      </c>
      <c r="U257" s="4" t="str">
        <f t="shared" si="17"/>
        <v>MEJORABLE</v>
      </c>
      <c r="V257" s="6" t="s">
        <v>29</v>
      </c>
      <c r="W257" s="4" t="s">
        <v>29</v>
      </c>
      <c r="X257" s="4" t="s">
        <v>29</v>
      </c>
      <c r="Y257" s="6" t="s">
        <v>149</v>
      </c>
      <c r="Z257" s="4" t="s">
        <v>29</v>
      </c>
      <c r="AA257" s="4" t="s">
        <v>118</v>
      </c>
    </row>
    <row r="258" spans="1:27" s="12" customFormat="1" ht="180" x14ac:dyDescent="0.25">
      <c r="A258" s="26" t="s">
        <v>211</v>
      </c>
      <c r="B258" s="4" t="s">
        <v>92</v>
      </c>
      <c r="C258" s="9" t="s">
        <v>223</v>
      </c>
      <c r="D258" s="9" t="s">
        <v>76</v>
      </c>
      <c r="E258" s="9" t="s">
        <v>226</v>
      </c>
      <c r="F258" s="4" t="s">
        <v>31</v>
      </c>
      <c r="G258" s="4">
        <v>1</v>
      </c>
      <c r="H258" s="9" t="s">
        <v>25</v>
      </c>
      <c r="I258" s="4" t="s">
        <v>98</v>
      </c>
      <c r="J258" s="6" t="s">
        <v>99</v>
      </c>
      <c r="K258" s="4" t="s">
        <v>671</v>
      </c>
      <c r="L258" s="4" t="s">
        <v>654</v>
      </c>
      <c r="M258" s="4" t="s">
        <v>736</v>
      </c>
      <c r="N258" s="9">
        <v>2</v>
      </c>
      <c r="O258" s="4">
        <v>4</v>
      </c>
      <c r="P258" s="20">
        <f t="shared" si="18"/>
        <v>8</v>
      </c>
      <c r="Q258" s="4" t="str">
        <f t="shared" si="15"/>
        <v>MEDIO</v>
      </c>
      <c r="R258" s="4">
        <v>10</v>
      </c>
      <c r="S258" s="20">
        <f t="shared" si="19"/>
        <v>80</v>
      </c>
      <c r="T258" s="4" t="str">
        <f t="shared" si="16"/>
        <v>III</v>
      </c>
      <c r="U258" s="4" t="str">
        <f t="shared" si="17"/>
        <v>MEJORABLE</v>
      </c>
      <c r="V258" s="6" t="s">
        <v>29</v>
      </c>
      <c r="W258" s="4" t="s">
        <v>29</v>
      </c>
      <c r="X258" s="4" t="s">
        <v>655</v>
      </c>
      <c r="Y258" s="4" t="s">
        <v>737</v>
      </c>
      <c r="Z258" s="4" t="s">
        <v>29</v>
      </c>
      <c r="AA258" s="4" t="s">
        <v>100</v>
      </c>
    </row>
    <row r="259" spans="1:27" s="12" customFormat="1" ht="105" x14ac:dyDescent="0.25">
      <c r="A259" s="26" t="s">
        <v>211</v>
      </c>
      <c r="B259" s="4" t="s">
        <v>92</v>
      </c>
      <c r="C259" s="9" t="s">
        <v>223</v>
      </c>
      <c r="D259" s="9" t="s">
        <v>76</v>
      </c>
      <c r="E259" s="9" t="s">
        <v>226</v>
      </c>
      <c r="F259" s="4" t="s">
        <v>31</v>
      </c>
      <c r="G259" s="4">
        <v>1</v>
      </c>
      <c r="H259" s="9" t="s">
        <v>112</v>
      </c>
      <c r="I259" s="9" t="s">
        <v>143</v>
      </c>
      <c r="J259" s="6" t="s">
        <v>144</v>
      </c>
      <c r="K259" s="6" t="s">
        <v>115</v>
      </c>
      <c r="L259" s="6" t="s">
        <v>116</v>
      </c>
      <c r="M259" s="9" t="s">
        <v>28</v>
      </c>
      <c r="N259" s="9">
        <v>2</v>
      </c>
      <c r="O259" s="9">
        <v>2</v>
      </c>
      <c r="P259" s="20">
        <f t="shared" si="18"/>
        <v>4</v>
      </c>
      <c r="Q259" s="4" t="str">
        <f t="shared" si="15"/>
        <v>BAJO</v>
      </c>
      <c r="R259" s="6">
        <v>10</v>
      </c>
      <c r="S259" s="20">
        <f t="shared" si="19"/>
        <v>40</v>
      </c>
      <c r="T259" s="4" t="str">
        <f t="shared" si="16"/>
        <v>III</v>
      </c>
      <c r="U259" s="4" t="str">
        <f t="shared" si="17"/>
        <v>MEJORABLE</v>
      </c>
      <c r="V259" s="6" t="s">
        <v>29</v>
      </c>
      <c r="W259" s="4" t="s">
        <v>29</v>
      </c>
      <c r="X259" s="4" t="s">
        <v>29</v>
      </c>
      <c r="Y259" s="4" t="s">
        <v>117</v>
      </c>
      <c r="Z259" s="4" t="s">
        <v>29</v>
      </c>
      <c r="AA259" s="4" t="s">
        <v>118</v>
      </c>
    </row>
    <row r="260" spans="1:27" s="12" customFormat="1" ht="105" x14ac:dyDescent="0.25">
      <c r="A260" s="26" t="s">
        <v>211</v>
      </c>
      <c r="B260" s="4" t="s">
        <v>92</v>
      </c>
      <c r="C260" s="9" t="s">
        <v>223</v>
      </c>
      <c r="D260" s="9" t="s">
        <v>76</v>
      </c>
      <c r="E260" s="9" t="s">
        <v>226</v>
      </c>
      <c r="F260" s="4" t="s">
        <v>31</v>
      </c>
      <c r="G260" s="4">
        <v>1</v>
      </c>
      <c r="H260" s="9" t="s">
        <v>112</v>
      </c>
      <c r="I260" s="9" t="s">
        <v>137</v>
      </c>
      <c r="J260" s="6" t="s">
        <v>138</v>
      </c>
      <c r="K260" s="6" t="s">
        <v>139</v>
      </c>
      <c r="L260" s="6" t="s">
        <v>140</v>
      </c>
      <c r="M260" s="6" t="s">
        <v>141</v>
      </c>
      <c r="N260" s="9">
        <v>2</v>
      </c>
      <c r="O260" s="4">
        <v>2</v>
      </c>
      <c r="P260" s="20">
        <f t="shared" si="18"/>
        <v>4</v>
      </c>
      <c r="Q260" s="4" t="str">
        <f t="shared" si="15"/>
        <v>BAJO</v>
      </c>
      <c r="R260" s="4">
        <v>10</v>
      </c>
      <c r="S260" s="20">
        <f t="shared" si="19"/>
        <v>40</v>
      </c>
      <c r="T260" s="4" t="str">
        <f t="shared" si="16"/>
        <v>III</v>
      </c>
      <c r="U260" s="4" t="str">
        <f t="shared" si="17"/>
        <v>MEJORABLE</v>
      </c>
      <c r="V260" s="6" t="s">
        <v>29</v>
      </c>
      <c r="W260" s="4" t="s">
        <v>29</v>
      </c>
      <c r="X260" s="4" t="s">
        <v>139</v>
      </c>
      <c r="Y260" s="4" t="s">
        <v>142</v>
      </c>
      <c r="Z260" s="4" t="s">
        <v>29</v>
      </c>
      <c r="AA260" s="4" t="s">
        <v>118</v>
      </c>
    </row>
    <row r="261" spans="1:27" s="12" customFormat="1" ht="105" x14ac:dyDescent="0.25">
      <c r="A261" s="26" t="s">
        <v>211</v>
      </c>
      <c r="B261" s="4" t="s">
        <v>92</v>
      </c>
      <c r="C261" s="9" t="s">
        <v>223</v>
      </c>
      <c r="D261" s="9" t="s">
        <v>76</v>
      </c>
      <c r="E261" s="9" t="s">
        <v>226</v>
      </c>
      <c r="F261" s="4" t="s">
        <v>31</v>
      </c>
      <c r="G261" s="4">
        <v>1</v>
      </c>
      <c r="H261" s="9" t="s">
        <v>112</v>
      </c>
      <c r="I261" s="4" t="s">
        <v>124</v>
      </c>
      <c r="J261" s="6" t="s">
        <v>125</v>
      </c>
      <c r="K261" s="6" t="s">
        <v>659</v>
      </c>
      <c r="L261" s="6" t="s">
        <v>127</v>
      </c>
      <c r="M261" s="6" t="s">
        <v>28</v>
      </c>
      <c r="N261" s="4">
        <v>2</v>
      </c>
      <c r="O261" s="9">
        <v>1</v>
      </c>
      <c r="P261" s="20">
        <f t="shared" si="18"/>
        <v>2</v>
      </c>
      <c r="Q261" s="4" t="str">
        <f t="shared" si="15"/>
        <v>BAJO</v>
      </c>
      <c r="R261" s="4">
        <v>10</v>
      </c>
      <c r="S261" s="20">
        <f t="shared" si="19"/>
        <v>20</v>
      </c>
      <c r="T261" s="4" t="str">
        <f t="shared" si="16"/>
        <v>IV</v>
      </c>
      <c r="U261" s="4" t="str">
        <f t="shared" si="17"/>
        <v>ACEPTABLE</v>
      </c>
      <c r="V261" s="6" t="s">
        <v>29</v>
      </c>
      <c r="W261" s="4" t="s">
        <v>29</v>
      </c>
      <c r="X261" s="4" t="s">
        <v>29</v>
      </c>
      <c r="Y261" s="4" t="s">
        <v>795</v>
      </c>
      <c r="Z261" s="4" t="s">
        <v>29</v>
      </c>
      <c r="AA261" s="4" t="s">
        <v>128</v>
      </c>
    </row>
    <row r="262" spans="1:27" s="12" customFormat="1" ht="105" x14ac:dyDescent="0.25">
      <c r="A262" s="26" t="s">
        <v>211</v>
      </c>
      <c r="B262" s="4" t="s">
        <v>92</v>
      </c>
      <c r="C262" s="9" t="s">
        <v>223</v>
      </c>
      <c r="D262" s="9" t="s">
        <v>76</v>
      </c>
      <c r="E262" s="9" t="s">
        <v>226</v>
      </c>
      <c r="F262" s="4" t="s">
        <v>31</v>
      </c>
      <c r="G262" s="4">
        <v>1</v>
      </c>
      <c r="H262" s="9" t="s">
        <v>112</v>
      </c>
      <c r="I262" s="9" t="s">
        <v>158</v>
      </c>
      <c r="J262" s="6" t="s">
        <v>114</v>
      </c>
      <c r="K262" s="9" t="s">
        <v>120</v>
      </c>
      <c r="L262" s="9" t="s">
        <v>121</v>
      </c>
      <c r="M262" s="9" t="s">
        <v>28</v>
      </c>
      <c r="N262" s="4">
        <v>6</v>
      </c>
      <c r="O262" s="9">
        <v>1</v>
      </c>
      <c r="P262" s="20">
        <f t="shared" si="18"/>
        <v>6</v>
      </c>
      <c r="Q262" s="4" t="str">
        <f t="shared" si="15"/>
        <v>MEDIO</v>
      </c>
      <c r="R262" s="4">
        <v>25</v>
      </c>
      <c r="S262" s="20">
        <f t="shared" si="19"/>
        <v>150</v>
      </c>
      <c r="T262" s="4" t="str">
        <f t="shared" si="16"/>
        <v>II</v>
      </c>
      <c r="U262" s="4" t="str">
        <f t="shared" si="17"/>
        <v>NO ACEPTABLE O ACEPTABLE CON CONTROL ESPECIFICO</v>
      </c>
      <c r="V262" s="6" t="s">
        <v>29</v>
      </c>
      <c r="W262" s="4" t="s">
        <v>29</v>
      </c>
      <c r="X262" s="4" t="s">
        <v>29</v>
      </c>
      <c r="Y262" s="4" t="s">
        <v>122</v>
      </c>
      <c r="Z262" s="4" t="s">
        <v>123</v>
      </c>
      <c r="AA262" s="4" t="s">
        <v>29</v>
      </c>
    </row>
    <row r="263" spans="1:27" s="12" customFormat="1" ht="105" x14ac:dyDescent="0.25">
      <c r="A263" s="26" t="s">
        <v>211</v>
      </c>
      <c r="B263" s="4" t="s">
        <v>92</v>
      </c>
      <c r="C263" s="9" t="s">
        <v>223</v>
      </c>
      <c r="D263" s="9" t="s">
        <v>76</v>
      </c>
      <c r="E263" s="9" t="s">
        <v>226</v>
      </c>
      <c r="F263" s="4" t="s">
        <v>31</v>
      </c>
      <c r="G263" s="4">
        <v>1</v>
      </c>
      <c r="H263" s="9" t="s">
        <v>53</v>
      </c>
      <c r="I263" s="9" t="s">
        <v>95</v>
      </c>
      <c r="J263" s="6" t="s">
        <v>96</v>
      </c>
      <c r="K263" s="4" t="s">
        <v>28</v>
      </c>
      <c r="L263" s="4" t="s">
        <v>28</v>
      </c>
      <c r="M263" s="4" t="s">
        <v>644</v>
      </c>
      <c r="N263" s="4">
        <v>2</v>
      </c>
      <c r="O263" s="9">
        <v>4</v>
      </c>
      <c r="P263" s="20">
        <f t="shared" si="18"/>
        <v>8</v>
      </c>
      <c r="Q263" s="4" t="str">
        <f t="shared" si="15"/>
        <v>MEDIO</v>
      </c>
      <c r="R263" s="4">
        <v>25</v>
      </c>
      <c r="S263" s="20">
        <f t="shared" si="19"/>
        <v>200</v>
      </c>
      <c r="T263" s="4" t="str">
        <f t="shared" si="16"/>
        <v>II</v>
      </c>
      <c r="U263" s="4" t="str">
        <f t="shared" si="17"/>
        <v>NO ACEPTABLE O ACEPTABLE CON CONTROL ESPECIFICO</v>
      </c>
      <c r="V263" s="6" t="s">
        <v>29</v>
      </c>
      <c r="W263" s="4" t="s">
        <v>29</v>
      </c>
      <c r="X263" s="4" t="s">
        <v>29</v>
      </c>
      <c r="Y263" s="4" t="s">
        <v>645</v>
      </c>
      <c r="Z263" s="4" t="s">
        <v>97</v>
      </c>
      <c r="AA263" s="4" t="s">
        <v>731</v>
      </c>
    </row>
    <row r="264" spans="1:27" s="12" customFormat="1" ht="105" x14ac:dyDescent="0.25">
      <c r="A264" s="26" t="s">
        <v>211</v>
      </c>
      <c r="B264" s="4" t="s">
        <v>92</v>
      </c>
      <c r="C264" s="9" t="s">
        <v>223</v>
      </c>
      <c r="D264" s="9" t="s">
        <v>76</v>
      </c>
      <c r="E264" s="9" t="s">
        <v>226</v>
      </c>
      <c r="F264" s="4" t="s">
        <v>31</v>
      </c>
      <c r="G264" s="4">
        <v>1</v>
      </c>
      <c r="H264" s="9" t="s">
        <v>53</v>
      </c>
      <c r="I264" s="9" t="s">
        <v>95</v>
      </c>
      <c r="J264" s="6" t="s">
        <v>180</v>
      </c>
      <c r="K264" s="6" t="s">
        <v>28</v>
      </c>
      <c r="L264" s="6" t="s">
        <v>181</v>
      </c>
      <c r="M264" s="4" t="s">
        <v>644</v>
      </c>
      <c r="N264" s="4">
        <v>2</v>
      </c>
      <c r="O264" s="9">
        <v>2</v>
      </c>
      <c r="P264" s="20">
        <f t="shared" si="18"/>
        <v>4</v>
      </c>
      <c r="Q264" s="4" t="str">
        <f t="shared" si="15"/>
        <v>BAJO</v>
      </c>
      <c r="R264" s="4">
        <v>25</v>
      </c>
      <c r="S264" s="20">
        <f t="shared" si="19"/>
        <v>100</v>
      </c>
      <c r="T264" s="4" t="str">
        <f t="shared" si="16"/>
        <v>III</v>
      </c>
      <c r="U264" s="4" t="str">
        <f t="shared" si="17"/>
        <v>MEJORABLE</v>
      </c>
      <c r="V264" s="6" t="s">
        <v>29</v>
      </c>
      <c r="W264" s="4" t="s">
        <v>29</v>
      </c>
      <c r="X264" s="6" t="s">
        <v>29</v>
      </c>
      <c r="Y264" s="4" t="s">
        <v>645</v>
      </c>
      <c r="Z264" s="4" t="s">
        <v>97</v>
      </c>
      <c r="AA264" s="6" t="s">
        <v>29</v>
      </c>
    </row>
    <row r="265" spans="1:27" s="12" customFormat="1" ht="240" x14ac:dyDescent="0.25">
      <c r="A265" s="26" t="s">
        <v>211</v>
      </c>
      <c r="B265" s="4" t="s">
        <v>92</v>
      </c>
      <c r="C265" s="9" t="s">
        <v>46</v>
      </c>
      <c r="D265" s="9" t="s">
        <v>77</v>
      </c>
      <c r="E265" s="9" t="s">
        <v>227</v>
      </c>
      <c r="F265" s="4" t="s">
        <v>31</v>
      </c>
      <c r="G265" s="4">
        <v>1</v>
      </c>
      <c r="H265" s="9" t="s">
        <v>26</v>
      </c>
      <c r="I265" s="11" t="s">
        <v>157</v>
      </c>
      <c r="J265" s="6" t="s">
        <v>102</v>
      </c>
      <c r="K265" s="4" t="s">
        <v>28</v>
      </c>
      <c r="L265" s="4" t="s">
        <v>103</v>
      </c>
      <c r="M265" s="4" t="s">
        <v>28</v>
      </c>
      <c r="N265" s="9">
        <v>6</v>
      </c>
      <c r="O265" s="9">
        <v>2</v>
      </c>
      <c r="P265" s="20">
        <f t="shared" si="18"/>
        <v>12</v>
      </c>
      <c r="Q265" s="4" t="str">
        <f t="shared" ref="Q265:Q328" si="20">IF(P265=0,"N/A",IF(AND(P265&gt;=1,P265&lt;=4),"BAJO",IF(AND(P265&gt;=6,P265&lt;=9),"MEDIO",IF(AND(P265&gt;=10,P265&lt;=20),"ALTO",IF(P265&gt;=24,"MUY ALTO")))))</f>
        <v>ALTO</v>
      </c>
      <c r="R265" s="4">
        <v>10</v>
      </c>
      <c r="S265" s="20">
        <f t="shared" si="19"/>
        <v>120</v>
      </c>
      <c r="T265" s="4" t="str">
        <f t="shared" ref="T265:T328" si="21">IF(S265=0,"N/A",IF(AND(S265&gt;=1,S265&lt;=20),"IV",IF(AND(S265&gt;=40,S265&lt;=120),"III",IF(AND(S265&gt;=150,S265&lt;=500),"II",IF(S265&gt;=600,"I")))))</f>
        <v>III</v>
      </c>
      <c r="U265" s="4" t="str">
        <f t="shared" ref="U265:U328" si="22">IF(T265="N/A","N/A",IF(T265="I","NO ACEPTABLE",IF(T265="II","NO ACEPTABLE O ACEPTABLE CON CONTROL ESPECIFICO",IF(T265="III","MEJORABLE",IF(T265="IV","ACEPTABLE")))))</f>
        <v>MEJORABLE</v>
      </c>
      <c r="V265" s="6" t="s">
        <v>29</v>
      </c>
      <c r="W265" s="6" t="s">
        <v>29</v>
      </c>
      <c r="X265" s="4" t="s">
        <v>105</v>
      </c>
      <c r="Y265" s="4" t="s">
        <v>106</v>
      </c>
      <c r="Z265" s="6" t="s">
        <v>29</v>
      </c>
      <c r="AA265" s="4" t="s">
        <v>107</v>
      </c>
    </row>
    <row r="266" spans="1:27" s="12" customFormat="1" ht="240" x14ac:dyDescent="0.25">
      <c r="A266" s="26" t="s">
        <v>211</v>
      </c>
      <c r="B266" s="4" t="s">
        <v>92</v>
      </c>
      <c r="C266" s="9" t="s">
        <v>46</v>
      </c>
      <c r="D266" s="9" t="s">
        <v>77</v>
      </c>
      <c r="E266" s="9" t="s">
        <v>227</v>
      </c>
      <c r="F266" s="4" t="s">
        <v>31</v>
      </c>
      <c r="G266" s="6">
        <v>1</v>
      </c>
      <c r="H266" s="9" t="s">
        <v>27</v>
      </c>
      <c r="I266" s="6" t="s">
        <v>109</v>
      </c>
      <c r="J266" s="6" t="s">
        <v>110</v>
      </c>
      <c r="K266" s="6" t="s">
        <v>646</v>
      </c>
      <c r="L266" s="6" t="s">
        <v>111</v>
      </c>
      <c r="M266" s="6" t="s">
        <v>738</v>
      </c>
      <c r="N266" s="6">
        <v>2</v>
      </c>
      <c r="O266" s="6">
        <v>4</v>
      </c>
      <c r="P266" s="20">
        <f t="shared" ref="P266:P329" si="23">+O266*N266</f>
        <v>8</v>
      </c>
      <c r="Q266" s="4" t="str">
        <f t="shared" si="20"/>
        <v>MEDIO</v>
      </c>
      <c r="R266" s="6">
        <v>10</v>
      </c>
      <c r="S266" s="20">
        <f t="shared" ref="S266:S329" si="24">P266*R266</f>
        <v>80</v>
      </c>
      <c r="T266" s="4" t="str">
        <f t="shared" si="21"/>
        <v>III</v>
      </c>
      <c r="U266" s="4" t="str">
        <f t="shared" si="22"/>
        <v>MEJORABLE</v>
      </c>
      <c r="V266" s="6" t="s">
        <v>29</v>
      </c>
      <c r="W266" s="4" t="s">
        <v>29</v>
      </c>
      <c r="X266" s="6" t="s">
        <v>29</v>
      </c>
      <c r="Y266" s="6" t="s">
        <v>739</v>
      </c>
      <c r="Z266" s="4" t="s">
        <v>29</v>
      </c>
      <c r="AA266" s="4" t="s">
        <v>647</v>
      </c>
    </row>
    <row r="267" spans="1:27" s="12" customFormat="1" ht="240" x14ac:dyDescent="0.25">
      <c r="A267" s="26" t="s">
        <v>211</v>
      </c>
      <c r="B267" s="4" t="s">
        <v>92</v>
      </c>
      <c r="C267" s="9" t="s">
        <v>46</v>
      </c>
      <c r="D267" s="9" t="s">
        <v>77</v>
      </c>
      <c r="E267" s="9" t="s">
        <v>227</v>
      </c>
      <c r="F267" s="4" t="s">
        <v>31</v>
      </c>
      <c r="G267" s="6">
        <v>1</v>
      </c>
      <c r="H267" s="9" t="s">
        <v>27</v>
      </c>
      <c r="I267" s="9" t="s">
        <v>135</v>
      </c>
      <c r="J267" s="6" t="s">
        <v>136</v>
      </c>
      <c r="K267" s="6" t="s">
        <v>28</v>
      </c>
      <c r="L267" s="6" t="s">
        <v>111</v>
      </c>
      <c r="M267" s="6" t="s">
        <v>738</v>
      </c>
      <c r="N267" s="4">
        <v>6</v>
      </c>
      <c r="O267" s="4">
        <v>4</v>
      </c>
      <c r="P267" s="20">
        <f t="shared" si="23"/>
        <v>24</v>
      </c>
      <c r="Q267" s="4" t="str">
        <f t="shared" si="20"/>
        <v>MUY ALTO</v>
      </c>
      <c r="R267" s="6">
        <v>10</v>
      </c>
      <c r="S267" s="20">
        <f t="shared" si="24"/>
        <v>240</v>
      </c>
      <c r="T267" s="4" t="str">
        <f t="shared" si="21"/>
        <v>II</v>
      </c>
      <c r="U267" s="4" t="str">
        <f t="shared" si="22"/>
        <v>NO ACEPTABLE O ACEPTABLE CON CONTROL ESPECIFICO</v>
      </c>
      <c r="V267" s="6" t="s">
        <v>29</v>
      </c>
      <c r="W267" s="4" t="s">
        <v>29</v>
      </c>
      <c r="X267" s="6" t="s">
        <v>29</v>
      </c>
      <c r="Y267" s="6" t="s">
        <v>740</v>
      </c>
      <c r="Z267" s="4" t="s">
        <v>29</v>
      </c>
      <c r="AA267" s="4" t="s">
        <v>649</v>
      </c>
    </row>
    <row r="268" spans="1:27" s="12" customFormat="1" ht="240" x14ac:dyDescent="0.25">
      <c r="A268" s="26" t="s">
        <v>211</v>
      </c>
      <c r="B268" s="4" t="s">
        <v>92</v>
      </c>
      <c r="C268" s="9" t="s">
        <v>46</v>
      </c>
      <c r="D268" s="9" t="s">
        <v>77</v>
      </c>
      <c r="E268" s="9" t="s">
        <v>227</v>
      </c>
      <c r="F268" s="4" t="s">
        <v>31</v>
      </c>
      <c r="G268" s="4">
        <v>1</v>
      </c>
      <c r="H268" s="9" t="s">
        <v>25</v>
      </c>
      <c r="I268" s="4" t="s">
        <v>98</v>
      </c>
      <c r="J268" s="6" t="s">
        <v>99</v>
      </c>
      <c r="K268" s="4" t="s">
        <v>671</v>
      </c>
      <c r="L268" s="4" t="s">
        <v>654</v>
      </c>
      <c r="M268" s="4" t="s">
        <v>736</v>
      </c>
      <c r="N268" s="9">
        <v>2</v>
      </c>
      <c r="O268" s="4">
        <v>4</v>
      </c>
      <c r="P268" s="20">
        <f t="shared" si="23"/>
        <v>8</v>
      </c>
      <c r="Q268" s="4" t="str">
        <f t="shared" si="20"/>
        <v>MEDIO</v>
      </c>
      <c r="R268" s="4">
        <v>10</v>
      </c>
      <c r="S268" s="20">
        <f t="shared" si="24"/>
        <v>80</v>
      </c>
      <c r="T268" s="4" t="str">
        <f t="shared" si="21"/>
        <v>III</v>
      </c>
      <c r="U268" s="4" t="str">
        <f t="shared" si="22"/>
        <v>MEJORABLE</v>
      </c>
      <c r="V268" s="6" t="s">
        <v>29</v>
      </c>
      <c r="W268" s="4" t="s">
        <v>29</v>
      </c>
      <c r="X268" s="4" t="s">
        <v>655</v>
      </c>
      <c r="Y268" s="4" t="s">
        <v>737</v>
      </c>
      <c r="Z268" s="4" t="s">
        <v>29</v>
      </c>
      <c r="AA268" s="4" t="s">
        <v>100</v>
      </c>
    </row>
    <row r="269" spans="1:27" s="12" customFormat="1" ht="240" x14ac:dyDescent="0.25">
      <c r="A269" s="26" t="s">
        <v>211</v>
      </c>
      <c r="B269" s="4" t="s">
        <v>92</v>
      </c>
      <c r="C269" s="9" t="s">
        <v>46</v>
      </c>
      <c r="D269" s="9" t="s">
        <v>77</v>
      </c>
      <c r="E269" s="9" t="s">
        <v>227</v>
      </c>
      <c r="F269" s="4" t="s">
        <v>31</v>
      </c>
      <c r="G269" s="4">
        <v>1</v>
      </c>
      <c r="H269" s="9" t="s">
        <v>112</v>
      </c>
      <c r="I269" s="9" t="s">
        <v>137</v>
      </c>
      <c r="J269" s="6" t="s">
        <v>138</v>
      </c>
      <c r="K269" s="6" t="s">
        <v>139</v>
      </c>
      <c r="L269" s="6" t="s">
        <v>140</v>
      </c>
      <c r="M269" s="6" t="s">
        <v>141</v>
      </c>
      <c r="N269" s="9">
        <v>2</v>
      </c>
      <c r="O269" s="4">
        <v>2</v>
      </c>
      <c r="P269" s="20">
        <f t="shared" si="23"/>
        <v>4</v>
      </c>
      <c r="Q269" s="4" t="str">
        <f t="shared" si="20"/>
        <v>BAJO</v>
      </c>
      <c r="R269" s="4">
        <v>10</v>
      </c>
      <c r="S269" s="20">
        <f t="shared" si="24"/>
        <v>40</v>
      </c>
      <c r="T269" s="4" t="str">
        <f t="shared" si="21"/>
        <v>III</v>
      </c>
      <c r="U269" s="4" t="str">
        <f t="shared" si="22"/>
        <v>MEJORABLE</v>
      </c>
      <c r="V269" s="6" t="s">
        <v>29</v>
      </c>
      <c r="W269" s="4" t="s">
        <v>29</v>
      </c>
      <c r="X269" s="4" t="s">
        <v>139</v>
      </c>
      <c r="Y269" s="4" t="s">
        <v>142</v>
      </c>
      <c r="Z269" s="4" t="s">
        <v>29</v>
      </c>
      <c r="AA269" s="4" t="s">
        <v>118</v>
      </c>
    </row>
    <row r="270" spans="1:27" s="12" customFormat="1" ht="240" x14ac:dyDescent="0.25">
      <c r="A270" s="26" t="s">
        <v>211</v>
      </c>
      <c r="B270" s="4" t="s">
        <v>92</v>
      </c>
      <c r="C270" s="9" t="s">
        <v>46</v>
      </c>
      <c r="D270" s="9" t="s">
        <v>77</v>
      </c>
      <c r="E270" s="9" t="s">
        <v>227</v>
      </c>
      <c r="F270" s="4" t="s">
        <v>31</v>
      </c>
      <c r="G270" s="4">
        <v>1</v>
      </c>
      <c r="H270" s="9" t="s">
        <v>112</v>
      </c>
      <c r="I270" s="4" t="s">
        <v>124</v>
      </c>
      <c r="J270" s="6" t="s">
        <v>125</v>
      </c>
      <c r="K270" s="6" t="s">
        <v>659</v>
      </c>
      <c r="L270" s="6" t="s">
        <v>127</v>
      </c>
      <c r="M270" s="6" t="s">
        <v>28</v>
      </c>
      <c r="N270" s="4">
        <v>2</v>
      </c>
      <c r="O270" s="9">
        <v>1</v>
      </c>
      <c r="P270" s="20">
        <f t="shared" si="23"/>
        <v>2</v>
      </c>
      <c r="Q270" s="4" t="str">
        <f t="shared" si="20"/>
        <v>BAJO</v>
      </c>
      <c r="R270" s="4">
        <v>10</v>
      </c>
      <c r="S270" s="20">
        <f t="shared" si="24"/>
        <v>20</v>
      </c>
      <c r="T270" s="4" t="str">
        <f t="shared" si="21"/>
        <v>IV</v>
      </c>
      <c r="U270" s="4" t="str">
        <f t="shared" si="22"/>
        <v>ACEPTABLE</v>
      </c>
      <c r="V270" s="6" t="s">
        <v>29</v>
      </c>
      <c r="W270" s="4" t="s">
        <v>29</v>
      </c>
      <c r="X270" s="4" t="s">
        <v>29</v>
      </c>
      <c r="Y270" s="4" t="s">
        <v>795</v>
      </c>
      <c r="Z270" s="4" t="s">
        <v>29</v>
      </c>
      <c r="AA270" s="4" t="s">
        <v>128</v>
      </c>
    </row>
    <row r="271" spans="1:27" s="12" customFormat="1" ht="240" x14ac:dyDescent="0.25">
      <c r="A271" s="26" t="s">
        <v>211</v>
      </c>
      <c r="B271" s="4" t="s">
        <v>92</v>
      </c>
      <c r="C271" s="9" t="s">
        <v>46</v>
      </c>
      <c r="D271" s="9" t="s">
        <v>77</v>
      </c>
      <c r="E271" s="9" t="s">
        <v>227</v>
      </c>
      <c r="F271" s="4" t="s">
        <v>31</v>
      </c>
      <c r="G271" s="4">
        <v>1</v>
      </c>
      <c r="H271" s="9" t="s">
        <v>53</v>
      </c>
      <c r="I271" s="9" t="s">
        <v>95</v>
      </c>
      <c r="J271" s="6" t="s">
        <v>96</v>
      </c>
      <c r="K271" s="4" t="s">
        <v>28</v>
      </c>
      <c r="L271" s="4" t="s">
        <v>28</v>
      </c>
      <c r="M271" s="4" t="s">
        <v>644</v>
      </c>
      <c r="N271" s="4">
        <v>2</v>
      </c>
      <c r="O271" s="9">
        <v>4</v>
      </c>
      <c r="P271" s="20">
        <f t="shared" si="23"/>
        <v>8</v>
      </c>
      <c r="Q271" s="4" t="str">
        <f t="shared" si="20"/>
        <v>MEDIO</v>
      </c>
      <c r="R271" s="4">
        <v>25</v>
      </c>
      <c r="S271" s="20">
        <f t="shared" si="24"/>
        <v>200</v>
      </c>
      <c r="T271" s="4" t="str">
        <f t="shared" si="21"/>
        <v>II</v>
      </c>
      <c r="U271" s="4" t="str">
        <f t="shared" si="22"/>
        <v>NO ACEPTABLE O ACEPTABLE CON CONTROL ESPECIFICO</v>
      </c>
      <c r="V271" s="6" t="s">
        <v>29</v>
      </c>
      <c r="W271" s="4" t="s">
        <v>29</v>
      </c>
      <c r="X271" s="4" t="s">
        <v>29</v>
      </c>
      <c r="Y271" s="4" t="s">
        <v>645</v>
      </c>
      <c r="Z271" s="4" t="s">
        <v>97</v>
      </c>
      <c r="AA271" s="4" t="s">
        <v>731</v>
      </c>
    </row>
    <row r="272" spans="1:27" s="12" customFormat="1" ht="240" x14ac:dyDescent="0.25">
      <c r="A272" s="26" t="s">
        <v>211</v>
      </c>
      <c r="B272" s="4" t="s">
        <v>92</v>
      </c>
      <c r="C272" s="9" t="s">
        <v>46</v>
      </c>
      <c r="D272" s="9" t="s">
        <v>77</v>
      </c>
      <c r="E272" s="9" t="s">
        <v>227</v>
      </c>
      <c r="F272" s="4" t="s">
        <v>31</v>
      </c>
      <c r="G272" s="4">
        <v>1</v>
      </c>
      <c r="H272" s="9" t="s">
        <v>53</v>
      </c>
      <c r="I272" s="9" t="s">
        <v>95</v>
      </c>
      <c r="J272" s="6" t="s">
        <v>180</v>
      </c>
      <c r="K272" s="6" t="s">
        <v>28</v>
      </c>
      <c r="L272" s="6" t="s">
        <v>181</v>
      </c>
      <c r="M272" s="4" t="s">
        <v>644</v>
      </c>
      <c r="N272" s="4">
        <v>2</v>
      </c>
      <c r="O272" s="9">
        <v>2</v>
      </c>
      <c r="P272" s="20">
        <f t="shared" si="23"/>
        <v>4</v>
      </c>
      <c r="Q272" s="4" t="str">
        <f t="shared" si="20"/>
        <v>BAJO</v>
      </c>
      <c r="R272" s="4">
        <v>25</v>
      </c>
      <c r="S272" s="20">
        <f t="shared" si="24"/>
        <v>100</v>
      </c>
      <c r="T272" s="4" t="str">
        <f t="shared" si="21"/>
        <v>III</v>
      </c>
      <c r="U272" s="4" t="str">
        <f t="shared" si="22"/>
        <v>MEJORABLE</v>
      </c>
      <c r="V272" s="6" t="s">
        <v>29</v>
      </c>
      <c r="W272" s="4" t="s">
        <v>29</v>
      </c>
      <c r="X272" s="6" t="s">
        <v>29</v>
      </c>
      <c r="Y272" s="4" t="s">
        <v>645</v>
      </c>
      <c r="Z272" s="4" t="s">
        <v>97</v>
      </c>
      <c r="AA272" s="6" t="s">
        <v>29</v>
      </c>
    </row>
    <row r="273" spans="1:27" s="12" customFormat="1" ht="255" x14ac:dyDescent="0.25">
      <c r="A273" s="26" t="s">
        <v>211</v>
      </c>
      <c r="B273" s="4" t="s">
        <v>92</v>
      </c>
      <c r="C273" s="9" t="s">
        <v>56</v>
      </c>
      <c r="D273" s="9" t="s">
        <v>78</v>
      </c>
      <c r="E273" s="9" t="s">
        <v>228</v>
      </c>
      <c r="F273" s="4" t="s">
        <v>31</v>
      </c>
      <c r="G273" s="4">
        <v>1</v>
      </c>
      <c r="H273" s="9" t="s">
        <v>26</v>
      </c>
      <c r="I273" s="11" t="s">
        <v>157</v>
      </c>
      <c r="J273" s="6" t="s">
        <v>102</v>
      </c>
      <c r="K273" s="4" t="s">
        <v>28</v>
      </c>
      <c r="L273" s="4" t="s">
        <v>103</v>
      </c>
      <c r="M273" s="4" t="s">
        <v>28</v>
      </c>
      <c r="N273" s="9">
        <v>6</v>
      </c>
      <c r="O273" s="9">
        <v>2</v>
      </c>
      <c r="P273" s="20">
        <f t="shared" si="23"/>
        <v>12</v>
      </c>
      <c r="Q273" s="4" t="str">
        <f t="shared" si="20"/>
        <v>ALTO</v>
      </c>
      <c r="R273" s="4">
        <v>10</v>
      </c>
      <c r="S273" s="20">
        <f t="shared" si="24"/>
        <v>120</v>
      </c>
      <c r="T273" s="4" t="str">
        <f t="shared" si="21"/>
        <v>III</v>
      </c>
      <c r="U273" s="4" t="str">
        <f t="shared" si="22"/>
        <v>MEJORABLE</v>
      </c>
      <c r="V273" s="6" t="s">
        <v>29</v>
      </c>
      <c r="W273" s="6" t="s">
        <v>29</v>
      </c>
      <c r="X273" s="4" t="s">
        <v>105</v>
      </c>
      <c r="Y273" s="4" t="s">
        <v>197</v>
      </c>
      <c r="Z273" s="6" t="s">
        <v>29</v>
      </c>
      <c r="AA273" s="4" t="s">
        <v>107</v>
      </c>
    </row>
    <row r="274" spans="1:27" s="12" customFormat="1" ht="210" x14ac:dyDescent="0.25">
      <c r="A274" s="26" t="s">
        <v>211</v>
      </c>
      <c r="B274" s="4" t="s">
        <v>92</v>
      </c>
      <c r="C274" s="9" t="s">
        <v>56</v>
      </c>
      <c r="D274" s="9" t="s">
        <v>78</v>
      </c>
      <c r="E274" s="9" t="s">
        <v>228</v>
      </c>
      <c r="F274" s="4" t="s">
        <v>31</v>
      </c>
      <c r="G274" s="6">
        <v>1</v>
      </c>
      <c r="H274" s="9" t="s">
        <v>27</v>
      </c>
      <c r="I274" s="6" t="s">
        <v>109</v>
      </c>
      <c r="J274" s="6" t="s">
        <v>110</v>
      </c>
      <c r="K274" s="6" t="s">
        <v>646</v>
      </c>
      <c r="L274" s="6" t="s">
        <v>111</v>
      </c>
      <c r="M274" s="6" t="s">
        <v>738</v>
      </c>
      <c r="N274" s="6">
        <v>2</v>
      </c>
      <c r="O274" s="6">
        <v>4</v>
      </c>
      <c r="P274" s="20">
        <f t="shared" si="23"/>
        <v>8</v>
      </c>
      <c r="Q274" s="4" t="str">
        <f t="shared" si="20"/>
        <v>MEDIO</v>
      </c>
      <c r="R274" s="6">
        <v>10</v>
      </c>
      <c r="S274" s="20">
        <f t="shared" si="24"/>
        <v>80</v>
      </c>
      <c r="T274" s="4" t="str">
        <f t="shared" si="21"/>
        <v>III</v>
      </c>
      <c r="U274" s="4" t="str">
        <f t="shared" si="22"/>
        <v>MEJORABLE</v>
      </c>
      <c r="V274" s="6" t="s">
        <v>29</v>
      </c>
      <c r="W274" s="4" t="s">
        <v>29</v>
      </c>
      <c r="X274" s="6" t="s">
        <v>29</v>
      </c>
      <c r="Y274" s="6" t="s">
        <v>739</v>
      </c>
      <c r="Z274" s="4" t="s">
        <v>29</v>
      </c>
      <c r="AA274" s="4" t="s">
        <v>647</v>
      </c>
    </row>
    <row r="275" spans="1:27" s="12" customFormat="1" ht="165" x14ac:dyDescent="0.25">
      <c r="A275" s="26" t="s">
        <v>211</v>
      </c>
      <c r="B275" s="4" t="s">
        <v>92</v>
      </c>
      <c r="C275" s="9" t="s">
        <v>56</v>
      </c>
      <c r="D275" s="9" t="s">
        <v>78</v>
      </c>
      <c r="E275" s="9" t="s">
        <v>228</v>
      </c>
      <c r="F275" s="4" t="s">
        <v>31</v>
      </c>
      <c r="G275" s="6">
        <v>1</v>
      </c>
      <c r="H275" s="9" t="s">
        <v>27</v>
      </c>
      <c r="I275" s="9" t="s">
        <v>135</v>
      </c>
      <c r="J275" s="6" t="s">
        <v>136</v>
      </c>
      <c r="K275" s="6" t="s">
        <v>28</v>
      </c>
      <c r="L275" s="6" t="s">
        <v>111</v>
      </c>
      <c r="M275" s="6" t="s">
        <v>738</v>
      </c>
      <c r="N275" s="4">
        <v>6</v>
      </c>
      <c r="O275" s="4">
        <v>4</v>
      </c>
      <c r="P275" s="20">
        <f t="shared" si="23"/>
        <v>24</v>
      </c>
      <c r="Q275" s="4" t="str">
        <f t="shared" si="20"/>
        <v>MUY ALTO</v>
      </c>
      <c r="R275" s="6">
        <v>10</v>
      </c>
      <c r="S275" s="20">
        <f t="shared" si="24"/>
        <v>240</v>
      </c>
      <c r="T275" s="4" t="str">
        <f t="shared" si="21"/>
        <v>II</v>
      </c>
      <c r="U275" s="4" t="str">
        <f t="shared" si="22"/>
        <v>NO ACEPTABLE O ACEPTABLE CON CONTROL ESPECIFICO</v>
      </c>
      <c r="V275" s="6" t="s">
        <v>29</v>
      </c>
      <c r="W275" s="4" t="s">
        <v>29</v>
      </c>
      <c r="X275" s="6" t="s">
        <v>29</v>
      </c>
      <c r="Y275" s="6" t="s">
        <v>740</v>
      </c>
      <c r="Z275" s="4" t="s">
        <v>29</v>
      </c>
      <c r="AA275" s="4" t="s">
        <v>649</v>
      </c>
    </row>
    <row r="276" spans="1:27" s="12" customFormat="1" ht="180" x14ac:dyDescent="0.25">
      <c r="A276" s="26" t="s">
        <v>211</v>
      </c>
      <c r="B276" s="4" t="s">
        <v>92</v>
      </c>
      <c r="C276" s="9" t="s">
        <v>56</v>
      </c>
      <c r="D276" s="9" t="s">
        <v>78</v>
      </c>
      <c r="E276" s="9" t="s">
        <v>228</v>
      </c>
      <c r="F276" s="4" t="s">
        <v>31</v>
      </c>
      <c r="G276" s="4">
        <v>1</v>
      </c>
      <c r="H276" s="9" t="s">
        <v>25</v>
      </c>
      <c r="I276" s="4" t="s">
        <v>98</v>
      </c>
      <c r="J276" s="6" t="s">
        <v>99</v>
      </c>
      <c r="K276" s="4" t="s">
        <v>671</v>
      </c>
      <c r="L276" s="4" t="s">
        <v>654</v>
      </c>
      <c r="M276" s="4" t="s">
        <v>736</v>
      </c>
      <c r="N276" s="9">
        <v>2</v>
      </c>
      <c r="O276" s="4">
        <v>4</v>
      </c>
      <c r="P276" s="20">
        <f t="shared" si="23"/>
        <v>8</v>
      </c>
      <c r="Q276" s="4" t="str">
        <f t="shared" si="20"/>
        <v>MEDIO</v>
      </c>
      <c r="R276" s="4">
        <v>10</v>
      </c>
      <c r="S276" s="20">
        <f t="shared" si="24"/>
        <v>80</v>
      </c>
      <c r="T276" s="4" t="str">
        <f t="shared" si="21"/>
        <v>III</v>
      </c>
      <c r="U276" s="4" t="str">
        <f t="shared" si="22"/>
        <v>MEJORABLE</v>
      </c>
      <c r="V276" s="6" t="s">
        <v>29</v>
      </c>
      <c r="W276" s="4" t="s">
        <v>29</v>
      </c>
      <c r="X276" s="4" t="s">
        <v>655</v>
      </c>
      <c r="Y276" s="4" t="s">
        <v>737</v>
      </c>
      <c r="Z276" s="4" t="s">
        <v>29</v>
      </c>
      <c r="AA276" s="4" t="s">
        <v>100</v>
      </c>
    </row>
    <row r="277" spans="1:27" s="12" customFormat="1" ht="165" x14ac:dyDescent="0.25">
      <c r="A277" s="26" t="s">
        <v>211</v>
      </c>
      <c r="B277" s="4" t="s">
        <v>92</v>
      </c>
      <c r="C277" s="9" t="s">
        <v>56</v>
      </c>
      <c r="D277" s="9" t="s">
        <v>78</v>
      </c>
      <c r="E277" s="9" t="s">
        <v>228</v>
      </c>
      <c r="F277" s="4" t="s">
        <v>31</v>
      </c>
      <c r="G277" s="6">
        <v>1</v>
      </c>
      <c r="H277" s="9" t="s">
        <v>112</v>
      </c>
      <c r="I277" s="4" t="s">
        <v>198</v>
      </c>
      <c r="J277" s="6" t="s">
        <v>114</v>
      </c>
      <c r="K277" s="6" t="s">
        <v>199</v>
      </c>
      <c r="L277" s="6" t="s">
        <v>84</v>
      </c>
      <c r="M277" s="6" t="s">
        <v>28</v>
      </c>
      <c r="N277" s="6">
        <v>2</v>
      </c>
      <c r="O277" s="6">
        <v>1</v>
      </c>
      <c r="P277" s="20">
        <f t="shared" si="23"/>
        <v>2</v>
      </c>
      <c r="Q277" s="4" t="str">
        <f t="shared" si="20"/>
        <v>BAJO</v>
      </c>
      <c r="R277" s="6">
        <v>25</v>
      </c>
      <c r="S277" s="20">
        <f t="shared" si="24"/>
        <v>50</v>
      </c>
      <c r="T277" s="4" t="str">
        <f t="shared" si="21"/>
        <v>III</v>
      </c>
      <c r="U277" s="4" t="str">
        <f t="shared" si="22"/>
        <v>MEJORABLE</v>
      </c>
      <c r="V277" s="6" t="s">
        <v>29</v>
      </c>
      <c r="W277" s="4" t="s">
        <v>29</v>
      </c>
      <c r="X277" s="6" t="s">
        <v>29</v>
      </c>
      <c r="Y277" s="6" t="s">
        <v>658</v>
      </c>
      <c r="Z277" s="4" t="s">
        <v>29</v>
      </c>
      <c r="AA277" s="4" t="s">
        <v>657</v>
      </c>
    </row>
    <row r="278" spans="1:27" s="12" customFormat="1" ht="165" x14ac:dyDescent="0.25">
      <c r="A278" s="26" t="s">
        <v>211</v>
      </c>
      <c r="B278" s="4" t="s">
        <v>92</v>
      </c>
      <c r="C278" s="9" t="s">
        <v>56</v>
      </c>
      <c r="D278" s="9" t="s">
        <v>78</v>
      </c>
      <c r="E278" s="9" t="s">
        <v>228</v>
      </c>
      <c r="F278" s="4" t="s">
        <v>31</v>
      </c>
      <c r="G278" s="4">
        <v>1</v>
      </c>
      <c r="H278" s="9" t="s">
        <v>112</v>
      </c>
      <c r="I278" s="9" t="s">
        <v>137</v>
      </c>
      <c r="J278" s="6" t="s">
        <v>138</v>
      </c>
      <c r="K278" s="6" t="s">
        <v>139</v>
      </c>
      <c r="L278" s="6" t="s">
        <v>140</v>
      </c>
      <c r="M278" s="6" t="s">
        <v>141</v>
      </c>
      <c r="N278" s="9">
        <v>2</v>
      </c>
      <c r="O278" s="4">
        <v>2</v>
      </c>
      <c r="P278" s="20">
        <f t="shared" si="23"/>
        <v>4</v>
      </c>
      <c r="Q278" s="4" t="str">
        <f t="shared" si="20"/>
        <v>BAJO</v>
      </c>
      <c r="R278" s="4">
        <v>10</v>
      </c>
      <c r="S278" s="20">
        <f t="shared" si="24"/>
        <v>40</v>
      </c>
      <c r="T278" s="4" t="str">
        <f t="shared" si="21"/>
        <v>III</v>
      </c>
      <c r="U278" s="4" t="str">
        <f t="shared" si="22"/>
        <v>MEJORABLE</v>
      </c>
      <c r="V278" s="6" t="s">
        <v>29</v>
      </c>
      <c r="W278" s="4" t="s">
        <v>29</v>
      </c>
      <c r="X278" s="4" t="s">
        <v>139</v>
      </c>
      <c r="Y278" s="4" t="s">
        <v>142</v>
      </c>
      <c r="Z278" s="4" t="s">
        <v>29</v>
      </c>
      <c r="AA278" s="4" t="s">
        <v>118</v>
      </c>
    </row>
    <row r="279" spans="1:27" s="12" customFormat="1" ht="165" x14ac:dyDescent="0.25">
      <c r="A279" s="26" t="s">
        <v>211</v>
      </c>
      <c r="B279" s="4" t="s">
        <v>92</v>
      </c>
      <c r="C279" s="9" t="s">
        <v>56</v>
      </c>
      <c r="D279" s="9" t="s">
        <v>78</v>
      </c>
      <c r="E279" s="9" t="s">
        <v>228</v>
      </c>
      <c r="F279" s="4" t="s">
        <v>31</v>
      </c>
      <c r="G279" s="4">
        <v>1</v>
      </c>
      <c r="H279" s="9" t="s">
        <v>112</v>
      </c>
      <c r="I279" s="4" t="s">
        <v>124</v>
      </c>
      <c r="J279" s="6" t="s">
        <v>125</v>
      </c>
      <c r="K279" s="6" t="s">
        <v>659</v>
      </c>
      <c r="L279" s="6" t="s">
        <v>127</v>
      </c>
      <c r="M279" s="6" t="s">
        <v>28</v>
      </c>
      <c r="N279" s="4">
        <v>2</v>
      </c>
      <c r="O279" s="9">
        <v>1</v>
      </c>
      <c r="P279" s="20">
        <f t="shared" si="23"/>
        <v>2</v>
      </c>
      <c r="Q279" s="4" t="str">
        <f t="shared" si="20"/>
        <v>BAJO</v>
      </c>
      <c r="R279" s="4">
        <v>10</v>
      </c>
      <c r="S279" s="20">
        <f t="shared" si="24"/>
        <v>20</v>
      </c>
      <c r="T279" s="4" t="str">
        <f t="shared" si="21"/>
        <v>IV</v>
      </c>
      <c r="U279" s="4" t="str">
        <f t="shared" si="22"/>
        <v>ACEPTABLE</v>
      </c>
      <c r="V279" s="6" t="s">
        <v>29</v>
      </c>
      <c r="W279" s="4" t="s">
        <v>29</v>
      </c>
      <c r="X279" s="4" t="s">
        <v>29</v>
      </c>
      <c r="Y279" s="4" t="s">
        <v>795</v>
      </c>
      <c r="Z279" s="4" t="s">
        <v>29</v>
      </c>
      <c r="AA279" s="4" t="s">
        <v>128</v>
      </c>
    </row>
    <row r="280" spans="1:27" s="12" customFormat="1" ht="165" x14ac:dyDescent="0.25">
      <c r="A280" s="26" t="s">
        <v>211</v>
      </c>
      <c r="B280" s="4" t="s">
        <v>92</v>
      </c>
      <c r="C280" s="9" t="s">
        <v>56</v>
      </c>
      <c r="D280" s="9" t="s">
        <v>78</v>
      </c>
      <c r="E280" s="9" t="s">
        <v>228</v>
      </c>
      <c r="F280" s="4" t="s">
        <v>31</v>
      </c>
      <c r="G280" s="4">
        <v>1</v>
      </c>
      <c r="H280" s="9" t="s">
        <v>112</v>
      </c>
      <c r="I280" s="9" t="s">
        <v>830</v>
      </c>
      <c r="J280" s="6" t="s">
        <v>114</v>
      </c>
      <c r="K280" s="9" t="s">
        <v>120</v>
      </c>
      <c r="L280" s="9" t="s">
        <v>121</v>
      </c>
      <c r="M280" s="9" t="s">
        <v>28</v>
      </c>
      <c r="N280" s="4">
        <v>6</v>
      </c>
      <c r="O280" s="9">
        <v>1</v>
      </c>
      <c r="P280" s="20">
        <f t="shared" si="23"/>
        <v>6</v>
      </c>
      <c r="Q280" s="4" t="str">
        <f t="shared" si="20"/>
        <v>MEDIO</v>
      </c>
      <c r="R280" s="4">
        <v>25</v>
      </c>
      <c r="S280" s="20">
        <f t="shared" si="24"/>
        <v>150</v>
      </c>
      <c r="T280" s="4" t="str">
        <f t="shared" si="21"/>
        <v>II</v>
      </c>
      <c r="U280" s="4" t="str">
        <f t="shared" si="22"/>
        <v>NO ACEPTABLE O ACEPTABLE CON CONTROL ESPECIFICO</v>
      </c>
      <c r="V280" s="6" t="s">
        <v>29</v>
      </c>
      <c r="W280" s="4" t="s">
        <v>29</v>
      </c>
      <c r="X280" s="4" t="s">
        <v>29</v>
      </c>
      <c r="Y280" s="4" t="s">
        <v>122</v>
      </c>
      <c r="Z280" s="4" t="s">
        <v>123</v>
      </c>
      <c r="AA280" s="4" t="s">
        <v>29</v>
      </c>
    </row>
    <row r="281" spans="1:27" s="12" customFormat="1" ht="165" x14ac:dyDescent="0.25">
      <c r="A281" s="26" t="s">
        <v>211</v>
      </c>
      <c r="B281" s="4" t="s">
        <v>92</v>
      </c>
      <c r="C281" s="9" t="s">
        <v>56</v>
      </c>
      <c r="D281" s="9" t="s">
        <v>78</v>
      </c>
      <c r="E281" s="9" t="s">
        <v>228</v>
      </c>
      <c r="F281" s="4" t="s">
        <v>31</v>
      </c>
      <c r="G281" s="4">
        <v>1</v>
      </c>
      <c r="H281" s="9" t="s">
        <v>53</v>
      </c>
      <c r="I281" s="9" t="s">
        <v>95</v>
      </c>
      <c r="J281" s="6" t="s">
        <v>96</v>
      </c>
      <c r="K281" s="4" t="s">
        <v>28</v>
      </c>
      <c r="L281" s="4" t="s">
        <v>28</v>
      </c>
      <c r="M281" s="4" t="s">
        <v>644</v>
      </c>
      <c r="N281" s="4">
        <v>2</v>
      </c>
      <c r="O281" s="9">
        <v>4</v>
      </c>
      <c r="P281" s="20">
        <f t="shared" si="23"/>
        <v>8</v>
      </c>
      <c r="Q281" s="4" t="str">
        <f t="shared" si="20"/>
        <v>MEDIO</v>
      </c>
      <c r="R281" s="4">
        <v>25</v>
      </c>
      <c r="S281" s="20">
        <f t="shared" si="24"/>
        <v>200</v>
      </c>
      <c r="T281" s="4" t="str">
        <f t="shared" si="21"/>
        <v>II</v>
      </c>
      <c r="U281" s="4" t="str">
        <f t="shared" si="22"/>
        <v>NO ACEPTABLE O ACEPTABLE CON CONTROL ESPECIFICO</v>
      </c>
      <c r="V281" s="6" t="s">
        <v>29</v>
      </c>
      <c r="W281" s="4" t="s">
        <v>29</v>
      </c>
      <c r="X281" s="4" t="s">
        <v>29</v>
      </c>
      <c r="Y281" s="4" t="s">
        <v>645</v>
      </c>
      <c r="Z281" s="4" t="s">
        <v>97</v>
      </c>
      <c r="AA281" s="4" t="s">
        <v>731</v>
      </c>
    </row>
    <row r="282" spans="1:27" s="12" customFormat="1" ht="165" x14ac:dyDescent="0.25">
      <c r="A282" s="26" t="s">
        <v>211</v>
      </c>
      <c r="B282" s="4" t="s">
        <v>92</v>
      </c>
      <c r="C282" s="9" t="s">
        <v>56</v>
      </c>
      <c r="D282" s="9" t="s">
        <v>78</v>
      </c>
      <c r="E282" s="9" t="s">
        <v>228</v>
      </c>
      <c r="F282" s="4" t="s">
        <v>31</v>
      </c>
      <c r="G282" s="4">
        <v>1</v>
      </c>
      <c r="H282" s="9" t="s">
        <v>53</v>
      </c>
      <c r="I282" s="9" t="s">
        <v>95</v>
      </c>
      <c r="J282" s="6" t="s">
        <v>180</v>
      </c>
      <c r="K282" s="6" t="s">
        <v>28</v>
      </c>
      <c r="L282" s="6" t="s">
        <v>181</v>
      </c>
      <c r="M282" s="4" t="s">
        <v>644</v>
      </c>
      <c r="N282" s="4">
        <v>2</v>
      </c>
      <c r="O282" s="9">
        <v>2</v>
      </c>
      <c r="P282" s="20">
        <f t="shared" si="23"/>
        <v>4</v>
      </c>
      <c r="Q282" s="4" t="str">
        <f t="shared" si="20"/>
        <v>BAJO</v>
      </c>
      <c r="R282" s="4">
        <v>25</v>
      </c>
      <c r="S282" s="20">
        <f t="shared" si="24"/>
        <v>100</v>
      </c>
      <c r="T282" s="4" t="str">
        <f t="shared" si="21"/>
        <v>III</v>
      </c>
      <c r="U282" s="4" t="str">
        <f t="shared" si="22"/>
        <v>MEJORABLE</v>
      </c>
      <c r="V282" s="6" t="s">
        <v>29</v>
      </c>
      <c r="W282" s="4" t="s">
        <v>29</v>
      </c>
      <c r="X282" s="6" t="s">
        <v>29</v>
      </c>
      <c r="Y282" s="4" t="s">
        <v>645</v>
      </c>
      <c r="Z282" s="4" t="s">
        <v>97</v>
      </c>
      <c r="AA282" s="6" t="s">
        <v>29</v>
      </c>
    </row>
    <row r="283" spans="1:27" s="12" customFormat="1" ht="210" x14ac:dyDescent="0.25">
      <c r="A283" s="26" t="s">
        <v>211</v>
      </c>
      <c r="B283" s="4" t="s">
        <v>92</v>
      </c>
      <c r="C283" s="4" t="s">
        <v>167</v>
      </c>
      <c r="D283" s="4" t="s">
        <v>146</v>
      </c>
      <c r="E283" s="9" t="s">
        <v>168</v>
      </c>
      <c r="F283" s="4" t="s">
        <v>31</v>
      </c>
      <c r="G283" s="4">
        <v>8</v>
      </c>
      <c r="H283" s="9" t="s">
        <v>79</v>
      </c>
      <c r="I283" s="9" t="s">
        <v>129</v>
      </c>
      <c r="J283" s="6" t="s">
        <v>130</v>
      </c>
      <c r="K283" s="9" t="s">
        <v>28</v>
      </c>
      <c r="L283" s="9" t="s">
        <v>653</v>
      </c>
      <c r="M283" s="9" t="s">
        <v>651</v>
      </c>
      <c r="N283" s="9">
        <v>10</v>
      </c>
      <c r="O283" s="9">
        <v>1</v>
      </c>
      <c r="P283" s="20">
        <f t="shared" si="23"/>
        <v>10</v>
      </c>
      <c r="Q283" s="4" t="str">
        <f t="shared" si="20"/>
        <v>ALTO</v>
      </c>
      <c r="R283" s="6">
        <v>100</v>
      </c>
      <c r="S283" s="20">
        <f t="shared" si="24"/>
        <v>1000</v>
      </c>
      <c r="T283" s="4" t="str">
        <f t="shared" si="21"/>
        <v>I</v>
      </c>
      <c r="U283" s="4" t="str">
        <f t="shared" si="22"/>
        <v>NO ACEPTABLE</v>
      </c>
      <c r="V283" s="6" t="s">
        <v>29</v>
      </c>
      <c r="W283" s="4" t="s">
        <v>29</v>
      </c>
      <c r="X283" s="4" t="s">
        <v>29</v>
      </c>
      <c r="Y283" s="4" t="s">
        <v>652</v>
      </c>
      <c r="Z283" s="4" t="s">
        <v>29</v>
      </c>
      <c r="AA283" s="4" t="s">
        <v>132</v>
      </c>
    </row>
    <row r="284" spans="1:27" s="12" customFormat="1" ht="75" x14ac:dyDescent="0.25">
      <c r="A284" s="26" t="s">
        <v>211</v>
      </c>
      <c r="B284" s="4" t="s">
        <v>92</v>
      </c>
      <c r="C284" s="4" t="s">
        <v>167</v>
      </c>
      <c r="D284" s="4" t="s">
        <v>146</v>
      </c>
      <c r="E284" s="9" t="s">
        <v>168</v>
      </c>
      <c r="F284" s="4" t="s">
        <v>31</v>
      </c>
      <c r="G284" s="4">
        <v>8</v>
      </c>
      <c r="H284" s="9" t="s">
        <v>112</v>
      </c>
      <c r="I284" s="9" t="s">
        <v>137</v>
      </c>
      <c r="J284" s="6" t="s">
        <v>114</v>
      </c>
      <c r="K284" s="6" t="s">
        <v>139</v>
      </c>
      <c r="L284" s="6" t="s">
        <v>140</v>
      </c>
      <c r="M284" s="6" t="s">
        <v>141</v>
      </c>
      <c r="N284" s="9">
        <v>2</v>
      </c>
      <c r="O284" s="4">
        <v>2</v>
      </c>
      <c r="P284" s="20">
        <f t="shared" si="23"/>
        <v>4</v>
      </c>
      <c r="Q284" s="4" t="str">
        <f t="shared" si="20"/>
        <v>BAJO</v>
      </c>
      <c r="R284" s="4">
        <v>10</v>
      </c>
      <c r="S284" s="20">
        <f t="shared" si="24"/>
        <v>40</v>
      </c>
      <c r="T284" s="4" t="str">
        <f t="shared" si="21"/>
        <v>III</v>
      </c>
      <c r="U284" s="4" t="str">
        <f t="shared" si="22"/>
        <v>MEJORABLE</v>
      </c>
      <c r="V284" s="6" t="s">
        <v>29</v>
      </c>
      <c r="W284" s="4" t="s">
        <v>29</v>
      </c>
      <c r="X284" s="4" t="s">
        <v>139</v>
      </c>
      <c r="Y284" s="4" t="s">
        <v>142</v>
      </c>
      <c r="Z284" s="4" t="s">
        <v>29</v>
      </c>
      <c r="AA284" s="4" t="s">
        <v>118</v>
      </c>
    </row>
    <row r="285" spans="1:27" s="12" customFormat="1" ht="90" x14ac:dyDescent="0.25">
      <c r="A285" s="26" t="s">
        <v>211</v>
      </c>
      <c r="B285" s="4" t="s">
        <v>92</v>
      </c>
      <c r="C285" s="4" t="s">
        <v>167</v>
      </c>
      <c r="D285" s="4" t="s">
        <v>146</v>
      </c>
      <c r="E285" s="9" t="s">
        <v>168</v>
      </c>
      <c r="F285" s="4" t="s">
        <v>31</v>
      </c>
      <c r="G285" s="4">
        <v>8</v>
      </c>
      <c r="H285" s="9" t="s">
        <v>53</v>
      </c>
      <c r="I285" s="9" t="s">
        <v>95</v>
      </c>
      <c r="J285" s="6" t="s">
        <v>96</v>
      </c>
      <c r="K285" s="4" t="s">
        <v>28</v>
      </c>
      <c r="L285" s="4" t="s">
        <v>28</v>
      </c>
      <c r="M285" s="4" t="s">
        <v>644</v>
      </c>
      <c r="N285" s="4">
        <v>2</v>
      </c>
      <c r="O285" s="9">
        <v>4</v>
      </c>
      <c r="P285" s="20">
        <f t="shared" si="23"/>
        <v>8</v>
      </c>
      <c r="Q285" s="4" t="str">
        <f t="shared" si="20"/>
        <v>MEDIO</v>
      </c>
      <c r="R285" s="4">
        <v>25</v>
      </c>
      <c r="S285" s="20">
        <f t="shared" si="24"/>
        <v>200</v>
      </c>
      <c r="T285" s="4" t="str">
        <f t="shared" si="21"/>
        <v>II</v>
      </c>
      <c r="U285" s="4" t="str">
        <f t="shared" si="22"/>
        <v>NO ACEPTABLE O ACEPTABLE CON CONTROL ESPECIFICO</v>
      </c>
      <c r="V285" s="6" t="s">
        <v>29</v>
      </c>
      <c r="W285" s="4" t="s">
        <v>29</v>
      </c>
      <c r="X285" s="4" t="s">
        <v>29</v>
      </c>
      <c r="Y285" s="4" t="s">
        <v>645</v>
      </c>
      <c r="Z285" s="4" t="s">
        <v>97</v>
      </c>
      <c r="AA285" s="4" t="s">
        <v>731</v>
      </c>
    </row>
    <row r="286" spans="1:27" s="12" customFormat="1" ht="105" x14ac:dyDescent="0.25">
      <c r="A286" s="26" t="s">
        <v>211</v>
      </c>
      <c r="B286" s="4" t="s">
        <v>92</v>
      </c>
      <c r="C286" s="4" t="s">
        <v>167</v>
      </c>
      <c r="D286" s="4" t="s">
        <v>146</v>
      </c>
      <c r="E286" s="9" t="s">
        <v>168</v>
      </c>
      <c r="F286" s="4" t="s">
        <v>31</v>
      </c>
      <c r="G286" s="4" t="s">
        <v>71</v>
      </c>
      <c r="H286" s="9" t="s">
        <v>25</v>
      </c>
      <c r="I286" s="9" t="s">
        <v>172</v>
      </c>
      <c r="J286" s="9" t="s">
        <v>173</v>
      </c>
      <c r="K286" s="9" t="s">
        <v>174</v>
      </c>
      <c r="L286" s="9" t="s">
        <v>28</v>
      </c>
      <c r="M286" s="9" t="s">
        <v>736</v>
      </c>
      <c r="N286" s="9">
        <v>2</v>
      </c>
      <c r="O286" s="9">
        <v>4</v>
      </c>
      <c r="P286" s="20">
        <f t="shared" si="23"/>
        <v>8</v>
      </c>
      <c r="Q286" s="4" t="str">
        <f t="shared" si="20"/>
        <v>MEDIO</v>
      </c>
      <c r="R286" s="4">
        <v>10</v>
      </c>
      <c r="S286" s="20">
        <f t="shared" si="24"/>
        <v>80</v>
      </c>
      <c r="T286" s="4" t="str">
        <f t="shared" si="21"/>
        <v>III</v>
      </c>
      <c r="U286" s="4" t="str">
        <f t="shared" si="22"/>
        <v>MEJORABLE</v>
      </c>
      <c r="V286" s="6" t="s">
        <v>29</v>
      </c>
      <c r="W286" s="4" t="s">
        <v>29</v>
      </c>
      <c r="X286" s="9" t="s">
        <v>175</v>
      </c>
      <c r="Y286" s="4" t="s">
        <v>741</v>
      </c>
      <c r="Z286" s="4" t="s">
        <v>29</v>
      </c>
      <c r="AA286" s="4" t="s">
        <v>176</v>
      </c>
    </row>
    <row r="287" spans="1:27" s="12" customFormat="1" ht="240" x14ac:dyDescent="0.25">
      <c r="A287" s="26" t="s">
        <v>229</v>
      </c>
      <c r="B287" s="4" t="s">
        <v>92</v>
      </c>
      <c r="C287" s="9" t="s">
        <v>80</v>
      </c>
      <c r="D287" s="4" t="s">
        <v>230</v>
      </c>
      <c r="E287" s="9" t="s">
        <v>231</v>
      </c>
      <c r="F287" s="4" t="s">
        <v>31</v>
      </c>
      <c r="G287" s="4">
        <v>1</v>
      </c>
      <c r="H287" s="9" t="s">
        <v>26</v>
      </c>
      <c r="I287" s="10" t="s">
        <v>179</v>
      </c>
      <c r="J287" s="6" t="s">
        <v>102</v>
      </c>
      <c r="K287" s="4" t="s">
        <v>28</v>
      </c>
      <c r="L287" s="4" t="s">
        <v>103</v>
      </c>
      <c r="M287" s="4" t="s">
        <v>104</v>
      </c>
      <c r="N287" s="9">
        <v>6</v>
      </c>
      <c r="O287" s="9">
        <v>2</v>
      </c>
      <c r="P287" s="20">
        <f t="shared" si="23"/>
        <v>12</v>
      </c>
      <c r="Q287" s="4" t="str">
        <f t="shared" si="20"/>
        <v>ALTO</v>
      </c>
      <c r="R287" s="4">
        <v>10</v>
      </c>
      <c r="S287" s="20">
        <f t="shared" si="24"/>
        <v>120</v>
      </c>
      <c r="T287" s="4" t="str">
        <f t="shared" si="21"/>
        <v>III</v>
      </c>
      <c r="U287" s="4" t="str">
        <f t="shared" si="22"/>
        <v>MEJORABLE</v>
      </c>
      <c r="V287" s="6" t="s">
        <v>29</v>
      </c>
      <c r="W287" s="6" t="s">
        <v>29</v>
      </c>
      <c r="X287" s="4" t="s">
        <v>105</v>
      </c>
      <c r="Y287" s="4" t="s">
        <v>106</v>
      </c>
      <c r="Z287" s="6" t="s">
        <v>29</v>
      </c>
      <c r="AA287" s="4" t="s">
        <v>107</v>
      </c>
    </row>
    <row r="288" spans="1:27" s="12" customFormat="1" ht="240" x14ac:dyDescent="0.25">
      <c r="A288" s="26" t="s">
        <v>229</v>
      </c>
      <c r="B288" s="4" t="s">
        <v>92</v>
      </c>
      <c r="C288" s="9" t="s">
        <v>80</v>
      </c>
      <c r="D288" s="4" t="s">
        <v>230</v>
      </c>
      <c r="E288" s="9" t="s">
        <v>231</v>
      </c>
      <c r="F288" s="4" t="s">
        <v>31</v>
      </c>
      <c r="G288" s="6">
        <v>1</v>
      </c>
      <c r="H288" s="9" t="s">
        <v>27</v>
      </c>
      <c r="I288" s="6" t="s">
        <v>109</v>
      </c>
      <c r="J288" s="6" t="s">
        <v>110</v>
      </c>
      <c r="K288" s="6" t="s">
        <v>646</v>
      </c>
      <c r="L288" s="6" t="s">
        <v>111</v>
      </c>
      <c r="M288" s="6" t="s">
        <v>738</v>
      </c>
      <c r="N288" s="6">
        <v>2</v>
      </c>
      <c r="O288" s="6">
        <v>4</v>
      </c>
      <c r="P288" s="20">
        <f t="shared" si="23"/>
        <v>8</v>
      </c>
      <c r="Q288" s="4" t="str">
        <f t="shared" si="20"/>
        <v>MEDIO</v>
      </c>
      <c r="R288" s="6">
        <v>10</v>
      </c>
      <c r="S288" s="20">
        <f t="shared" si="24"/>
        <v>80</v>
      </c>
      <c r="T288" s="4" t="str">
        <f t="shared" si="21"/>
        <v>III</v>
      </c>
      <c r="U288" s="4" t="str">
        <f t="shared" si="22"/>
        <v>MEJORABLE</v>
      </c>
      <c r="V288" s="6" t="s">
        <v>29</v>
      </c>
      <c r="W288" s="4" t="s">
        <v>29</v>
      </c>
      <c r="X288" s="6" t="s">
        <v>29</v>
      </c>
      <c r="Y288" s="6" t="s">
        <v>739</v>
      </c>
      <c r="Z288" s="4" t="s">
        <v>29</v>
      </c>
      <c r="AA288" s="4" t="s">
        <v>647</v>
      </c>
    </row>
    <row r="289" spans="1:27" s="12" customFormat="1" ht="240" x14ac:dyDescent="0.25">
      <c r="A289" s="26" t="s">
        <v>229</v>
      </c>
      <c r="B289" s="4" t="s">
        <v>92</v>
      </c>
      <c r="C289" s="9" t="s">
        <v>80</v>
      </c>
      <c r="D289" s="4" t="s">
        <v>230</v>
      </c>
      <c r="E289" s="9" t="s">
        <v>231</v>
      </c>
      <c r="F289" s="4" t="s">
        <v>31</v>
      </c>
      <c r="G289" s="6">
        <v>1</v>
      </c>
      <c r="H289" s="9" t="s">
        <v>27</v>
      </c>
      <c r="I289" s="9" t="s">
        <v>135</v>
      </c>
      <c r="J289" s="6" t="s">
        <v>136</v>
      </c>
      <c r="K289" s="6" t="s">
        <v>28</v>
      </c>
      <c r="L289" s="6" t="s">
        <v>111</v>
      </c>
      <c r="M289" s="6" t="s">
        <v>738</v>
      </c>
      <c r="N289" s="4">
        <v>6</v>
      </c>
      <c r="O289" s="4">
        <v>4</v>
      </c>
      <c r="P289" s="20">
        <f t="shared" si="23"/>
        <v>24</v>
      </c>
      <c r="Q289" s="4" t="str">
        <f t="shared" si="20"/>
        <v>MUY ALTO</v>
      </c>
      <c r="R289" s="6">
        <v>10</v>
      </c>
      <c r="S289" s="20">
        <f t="shared" si="24"/>
        <v>240</v>
      </c>
      <c r="T289" s="4" t="str">
        <f t="shared" si="21"/>
        <v>II</v>
      </c>
      <c r="U289" s="4" t="str">
        <f t="shared" si="22"/>
        <v>NO ACEPTABLE O ACEPTABLE CON CONTROL ESPECIFICO</v>
      </c>
      <c r="V289" s="6" t="s">
        <v>29</v>
      </c>
      <c r="W289" s="4" t="s">
        <v>29</v>
      </c>
      <c r="X289" s="6" t="s">
        <v>29</v>
      </c>
      <c r="Y289" s="6" t="s">
        <v>740</v>
      </c>
      <c r="Z289" s="4" t="s">
        <v>29</v>
      </c>
      <c r="AA289" s="4" t="s">
        <v>649</v>
      </c>
    </row>
    <row r="290" spans="1:27" s="12" customFormat="1" ht="240" x14ac:dyDescent="0.25">
      <c r="A290" s="26" t="s">
        <v>229</v>
      </c>
      <c r="B290" s="4" t="s">
        <v>92</v>
      </c>
      <c r="C290" s="9" t="s">
        <v>80</v>
      </c>
      <c r="D290" s="4" t="s">
        <v>230</v>
      </c>
      <c r="E290" s="9" t="s">
        <v>231</v>
      </c>
      <c r="F290" s="4" t="s">
        <v>31</v>
      </c>
      <c r="G290" s="4">
        <v>1</v>
      </c>
      <c r="H290" s="9" t="s">
        <v>53</v>
      </c>
      <c r="I290" s="9" t="s">
        <v>95</v>
      </c>
      <c r="J290" s="6" t="s">
        <v>96</v>
      </c>
      <c r="K290" s="4" t="s">
        <v>28</v>
      </c>
      <c r="L290" s="4" t="s">
        <v>28</v>
      </c>
      <c r="M290" s="4" t="s">
        <v>644</v>
      </c>
      <c r="N290" s="4">
        <v>2</v>
      </c>
      <c r="O290" s="9">
        <v>4</v>
      </c>
      <c r="P290" s="20">
        <f t="shared" si="23"/>
        <v>8</v>
      </c>
      <c r="Q290" s="4" t="str">
        <f t="shared" si="20"/>
        <v>MEDIO</v>
      </c>
      <c r="R290" s="4">
        <v>25</v>
      </c>
      <c r="S290" s="20">
        <f t="shared" si="24"/>
        <v>200</v>
      </c>
      <c r="T290" s="4" t="str">
        <f t="shared" si="21"/>
        <v>II</v>
      </c>
      <c r="U290" s="4" t="str">
        <f t="shared" si="22"/>
        <v>NO ACEPTABLE O ACEPTABLE CON CONTROL ESPECIFICO</v>
      </c>
      <c r="V290" s="6" t="s">
        <v>29</v>
      </c>
      <c r="W290" s="4" t="s">
        <v>29</v>
      </c>
      <c r="X290" s="4" t="s">
        <v>29</v>
      </c>
      <c r="Y290" s="4" t="s">
        <v>645</v>
      </c>
      <c r="Z290" s="4" t="s">
        <v>97</v>
      </c>
      <c r="AA290" s="4" t="s">
        <v>731</v>
      </c>
    </row>
    <row r="291" spans="1:27" s="12" customFormat="1" ht="240" x14ac:dyDescent="0.25">
      <c r="A291" s="26" t="s">
        <v>229</v>
      </c>
      <c r="B291" s="4" t="s">
        <v>92</v>
      </c>
      <c r="C291" s="9" t="s">
        <v>80</v>
      </c>
      <c r="D291" s="4" t="s">
        <v>230</v>
      </c>
      <c r="E291" s="9" t="s">
        <v>231</v>
      </c>
      <c r="F291" s="6" t="s">
        <v>31</v>
      </c>
      <c r="G291" s="6">
        <v>1</v>
      </c>
      <c r="H291" s="6" t="s">
        <v>53</v>
      </c>
      <c r="I291" s="9" t="s">
        <v>95</v>
      </c>
      <c r="J291" s="6" t="s">
        <v>180</v>
      </c>
      <c r="K291" s="6" t="s">
        <v>28</v>
      </c>
      <c r="L291" s="6" t="s">
        <v>181</v>
      </c>
      <c r="M291" s="4" t="s">
        <v>644</v>
      </c>
      <c r="N291" s="4">
        <v>2</v>
      </c>
      <c r="O291" s="6">
        <v>2</v>
      </c>
      <c r="P291" s="20">
        <f t="shared" si="23"/>
        <v>4</v>
      </c>
      <c r="Q291" s="4" t="str">
        <f t="shared" si="20"/>
        <v>BAJO</v>
      </c>
      <c r="R291" s="6">
        <v>25</v>
      </c>
      <c r="S291" s="20">
        <f t="shared" si="24"/>
        <v>100</v>
      </c>
      <c r="T291" s="4" t="str">
        <f t="shared" si="21"/>
        <v>III</v>
      </c>
      <c r="U291" s="4" t="str">
        <f t="shared" si="22"/>
        <v>MEJORABLE</v>
      </c>
      <c r="V291" s="6" t="s">
        <v>29</v>
      </c>
      <c r="W291" s="4" t="s">
        <v>29</v>
      </c>
      <c r="X291" s="6" t="s">
        <v>29</v>
      </c>
      <c r="Y291" s="4" t="s">
        <v>645</v>
      </c>
      <c r="Z291" s="4" t="s">
        <v>97</v>
      </c>
      <c r="AA291" s="6" t="s">
        <v>29</v>
      </c>
    </row>
    <row r="292" spans="1:27" s="12" customFormat="1" ht="240" x14ac:dyDescent="0.25">
      <c r="A292" s="26" t="s">
        <v>229</v>
      </c>
      <c r="B292" s="4" t="s">
        <v>92</v>
      </c>
      <c r="C292" s="9" t="s">
        <v>80</v>
      </c>
      <c r="D292" s="4" t="s">
        <v>230</v>
      </c>
      <c r="E292" s="9" t="s">
        <v>231</v>
      </c>
      <c r="F292" s="4" t="s">
        <v>31</v>
      </c>
      <c r="G292" s="4">
        <v>1</v>
      </c>
      <c r="H292" s="9" t="s">
        <v>25</v>
      </c>
      <c r="I292" s="4" t="s">
        <v>98</v>
      </c>
      <c r="J292" s="6" t="s">
        <v>99</v>
      </c>
      <c r="K292" s="4" t="s">
        <v>671</v>
      </c>
      <c r="L292" s="4" t="s">
        <v>654</v>
      </c>
      <c r="M292" s="4" t="s">
        <v>736</v>
      </c>
      <c r="N292" s="9">
        <v>2</v>
      </c>
      <c r="O292" s="4">
        <v>4</v>
      </c>
      <c r="P292" s="20">
        <f t="shared" si="23"/>
        <v>8</v>
      </c>
      <c r="Q292" s="4" t="str">
        <f t="shared" si="20"/>
        <v>MEDIO</v>
      </c>
      <c r="R292" s="4">
        <v>10</v>
      </c>
      <c r="S292" s="20">
        <f t="shared" si="24"/>
        <v>80</v>
      </c>
      <c r="T292" s="4" t="str">
        <f t="shared" si="21"/>
        <v>III</v>
      </c>
      <c r="U292" s="4" t="str">
        <f t="shared" si="22"/>
        <v>MEJORABLE</v>
      </c>
      <c r="V292" s="6" t="s">
        <v>29</v>
      </c>
      <c r="W292" s="4" t="s">
        <v>29</v>
      </c>
      <c r="X292" s="4" t="s">
        <v>655</v>
      </c>
      <c r="Y292" s="4" t="s">
        <v>737</v>
      </c>
      <c r="Z292" s="4" t="s">
        <v>29</v>
      </c>
      <c r="AA292" s="4" t="s">
        <v>100</v>
      </c>
    </row>
    <row r="293" spans="1:27" s="12" customFormat="1" ht="240" x14ac:dyDescent="0.25">
      <c r="A293" s="26" t="s">
        <v>229</v>
      </c>
      <c r="B293" s="4" t="s">
        <v>92</v>
      </c>
      <c r="C293" s="9" t="s">
        <v>80</v>
      </c>
      <c r="D293" s="4" t="s">
        <v>230</v>
      </c>
      <c r="E293" s="9" t="s">
        <v>231</v>
      </c>
      <c r="F293" s="4" t="s">
        <v>31</v>
      </c>
      <c r="G293" s="4">
        <v>1</v>
      </c>
      <c r="H293" s="9" t="s">
        <v>112</v>
      </c>
      <c r="I293" s="11" t="s">
        <v>182</v>
      </c>
      <c r="J293" s="6" t="s">
        <v>114</v>
      </c>
      <c r="K293" s="9" t="s">
        <v>28</v>
      </c>
      <c r="L293" s="9" t="s">
        <v>28</v>
      </c>
      <c r="M293" s="9" t="s">
        <v>141</v>
      </c>
      <c r="N293" s="9">
        <v>2</v>
      </c>
      <c r="O293" s="9">
        <v>2</v>
      </c>
      <c r="P293" s="20">
        <f t="shared" si="23"/>
        <v>4</v>
      </c>
      <c r="Q293" s="4" t="str">
        <f t="shared" si="20"/>
        <v>BAJO</v>
      </c>
      <c r="R293" s="4">
        <v>10</v>
      </c>
      <c r="S293" s="20">
        <f t="shared" si="24"/>
        <v>40</v>
      </c>
      <c r="T293" s="4" t="str">
        <f t="shared" si="21"/>
        <v>III</v>
      </c>
      <c r="U293" s="4" t="str">
        <f t="shared" si="22"/>
        <v>MEJORABLE</v>
      </c>
      <c r="V293" s="6" t="s">
        <v>29</v>
      </c>
      <c r="W293" s="4" t="s">
        <v>29</v>
      </c>
      <c r="X293" s="4" t="s">
        <v>29</v>
      </c>
      <c r="Y293" s="4" t="s">
        <v>183</v>
      </c>
      <c r="Z293" s="4" t="s">
        <v>29</v>
      </c>
      <c r="AA293" s="4" t="s">
        <v>29</v>
      </c>
    </row>
    <row r="294" spans="1:27" s="12" customFormat="1" ht="240" x14ac:dyDescent="0.25">
      <c r="A294" s="26" t="s">
        <v>229</v>
      </c>
      <c r="B294" s="4" t="s">
        <v>92</v>
      </c>
      <c r="C294" s="9" t="s">
        <v>80</v>
      </c>
      <c r="D294" s="4" t="s">
        <v>230</v>
      </c>
      <c r="E294" s="9" t="s">
        <v>231</v>
      </c>
      <c r="F294" s="4" t="s">
        <v>31</v>
      </c>
      <c r="G294" s="4">
        <v>1</v>
      </c>
      <c r="H294" s="9" t="s">
        <v>112</v>
      </c>
      <c r="I294" s="9" t="s">
        <v>148</v>
      </c>
      <c r="J294" s="6" t="s">
        <v>138</v>
      </c>
      <c r="K294" s="6" t="s">
        <v>28</v>
      </c>
      <c r="L294" s="6" t="s">
        <v>28</v>
      </c>
      <c r="M294" s="6" t="s">
        <v>141</v>
      </c>
      <c r="N294" s="9">
        <v>2</v>
      </c>
      <c r="O294" s="6">
        <v>3</v>
      </c>
      <c r="P294" s="20">
        <f t="shared" si="23"/>
        <v>6</v>
      </c>
      <c r="Q294" s="4" t="str">
        <f t="shared" si="20"/>
        <v>MEDIO</v>
      </c>
      <c r="R294" s="4">
        <v>10</v>
      </c>
      <c r="S294" s="20">
        <f t="shared" si="24"/>
        <v>60</v>
      </c>
      <c r="T294" s="4" t="str">
        <f t="shared" si="21"/>
        <v>III</v>
      </c>
      <c r="U294" s="4" t="str">
        <f t="shared" si="22"/>
        <v>MEJORABLE</v>
      </c>
      <c r="V294" s="6" t="s">
        <v>29</v>
      </c>
      <c r="W294" s="4" t="s">
        <v>29</v>
      </c>
      <c r="X294" s="4" t="s">
        <v>29</v>
      </c>
      <c r="Y294" s="6" t="s">
        <v>149</v>
      </c>
      <c r="Z294" s="4" t="s">
        <v>29</v>
      </c>
      <c r="AA294" s="4" t="s">
        <v>118</v>
      </c>
    </row>
    <row r="295" spans="1:27" s="12" customFormat="1" ht="240" x14ac:dyDescent="0.25">
      <c r="A295" s="26" t="s">
        <v>229</v>
      </c>
      <c r="B295" s="4" t="s">
        <v>92</v>
      </c>
      <c r="C295" s="9" t="s">
        <v>80</v>
      </c>
      <c r="D295" s="4" t="s">
        <v>230</v>
      </c>
      <c r="E295" s="9" t="s">
        <v>231</v>
      </c>
      <c r="F295" s="4" t="s">
        <v>31</v>
      </c>
      <c r="G295" s="4">
        <v>1</v>
      </c>
      <c r="H295" s="9" t="s">
        <v>112</v>
      </c>
      <c r="I295" s="4" t="s">
        <v>124</v>
      </c>
      <c r="J295" s="6" t="s">
        <v>125</v>
      </c>
      <c r="K295" s="6" t="s">
        <v>659</v>
      </c>
      <c r="L295" s="6" t="s">
        <v>127</v>
      </c>
      <c r="M295" s="6" t="s">
        <v>28</v>
      </c>
      <c r="N295" s="4">
        <v>2</v>
      </c>
      <c r="O295" s="9">
        <v>1</v>
      </c>
      <c r="P295" s="20">
        <f t="shared" si="23"/>
        <v>2</v>
      </c>
      <c r="Q295" s="4" t="str">
        <f t="shared" si="20"/>
        <v>BAJO</v>
      </c>
      <c r="R295" s="4">
        <v>10</v>
      </c>
      <c r="S295" s="20">
        <f t="shared" si="24"/>
        <v>20</v>
      </c>
      <c r="T295" s="4" t="str">
        <f t="shared" si="21"/>
        <v>IV</v>
      </c>
      <c r="U295" s="4" t="str">
        <f t="shared" si="22"/>
        <v>ACEPTABLE</v>
      </c>
      <c r="V295" s="6" t="s">
        <v>29</v>
      </c>
      <c r="W295" s="4" t="s">
        <v>29</v>
      </c>
      <c r="X295" s="4" t="s">
        <v>29</v>
      </c>
      <c r="Y295" s="4" t="s">
        <v>795</v>
      </c>
      <c r="Z295" s="4" t="s">
        <v>29</v>
      </c>
      <c r="AA295" s="4" t="s">
        <v>128</v>
      </c>
    </row>
    <row r="296" spans="1:27" s="12" customFormat="1" ht="240" x14ac:dyDescent="0.25">
      <c r="A296" s="26" t="s">
        <v>229</v>
      </c>
      <c r="B296" s="4" t="s">
        <v>92</v>
      </c>
      <c r="C296" s="9" t="s">
        <v>80</v>
      </c>
      <c r="D296" s="4" t="s">
        <v>230</v>
      </c>
      <c r="E296" s="9" t="s">
        <v>231</v>
      </c>
      <c r="F296" s="4" t="s">
        <v>31</v>
      </c>
      <c r="G296" s="4">
        <v>1</v>
      </c>
      <c r="H296" s="9" t="s">
        <v>112</v>
      </c>
      <c r="I296" s="9" t="s">
        <v>830</v>
      </c>
      <c r="J296" s="6" t="s">
        <v>114</v>
      </c>
      <c r="K296" s="9" t="s">
        <v>120</v>
      </c>
      <c r="L296" s="9" t="s">
        <v>121</v>
      </c>
      <c r="M296" s="9" t="s">
        <v>28</v>
      </c>
      <c r="N296" s="4">
        <v>6</v>
      </c>
      <c r="O296" s="9">
        <v>1</v>
      </c>
      <c r="P296" s="20">
        <f t="shared" si="23"/>
        <v>6</v>
      </c>
      <c r="Q296" s="4" t="str">
        <f t="shared" si="20"/>
        <v>MEDIO</v>
      </c>
      <c r="R296" s="4">
        <v>25</v>
      </c>
      <c r="S296" s="20">
        <f t="shared" si="24"/>
        <v>150</v>
      </c>
      <c r="T296" s="4" t="str">
        <f t="shared" si="21"/>
        <v>II</v>
      </c>
      <c r="U296" s="4" t="str">
        <f t="shared" si="22"/>
        <v>NO ACEPTABLE O ACEPTABLE CON CONTROL ESPECIFICO</v>
      </c>
      <c r="V296" s="6" t="s">
        <v>29</v>
      </c>
      <c r="W296" s="4" t="s">
        <v>29</v>
      </c>
      <c r="X296" s="4" t="s">
        <v>29</v>
      </c>
      <c r="Y296" s="4" t="s">
        <v>122</v>
      </c>
      <c r="Z296" s="4" t="s">
        <v>123</v>
      </c>
      <c r="AA296" s="4" t="s">
        <v>29</v>
      </c>
    </row>
    <row r="297" spans="1:27" s="12" customFormat="1" ht="285" x14ac:dyDescent="0.25">
      <c r="A297" s="26" t="s">
        <v>229</v>
      </c>
      <c r="B297" s="4" t="s">
        <v>92</v>
      </c>
      <c r="C297" s="9" t="s">
        <v>232</v>
      </c>
      <c r="D297" s="9" t="s">
        <v>233</v>
      </c>
      <c r="E297" s="9" t="s">
        <v>234</v>
      </c>
      <c r="F297" s="4" t="s">
        <v>31</v>
      </c>
      <c r="G297" s="4">
        <v>1</v>
      </c>
      <c r="H297" s="9" t="s">
        <v>26</v>
      </c>
      <c r="I297" s="4" t="s">
        <v>108</v>
      </c>
      <c r="J297" s="6" t="s">
        <v>102</v>
      </c>
      <c r="K297" s="4" t="s">
        <v>28</v>
      </c>
      <c r="L297" s="4" t="s">
        <v>103</v>
      </c>
      <c r="M297" s="4" t="s">
        <v>104</v>
      </c>
      <c r="N297" s="9">
        <v>6</v>
      </c>
      <c r="O297" s="9">
        <v>2</v>
      </c>
      <c r="P297" s="20">
        <f t="shared" si="23"/>
        <v>12</v>
      </c>
      <c r="Q297" s="4" t="str">
        <f t="shared" si="20"/>
        <v>ALTO</v>
      </c>
      <c r="R297" s="4">
        <v>10</v>
      </c>
      <c r="S297" s="20">
        <f t="shared" si="24"/>
        <v>120</v>
      </c>
      <c r="T297" s="4" t="str">
        <f t="shared" si="21"/>
        <v>III</v>
      </c>
      <c r="U297" s="4" t="str">
        <f t="shared" si="22"/>
        <v>MEJORABLE</v>
      </c>
      <c r="V297" s="6" t="s">
        <v>29</v>
      </c>
      <c r="W297" s="6" t="s">
        <v>29</v>
      </c>
      <c r="X297" s="4" t="s">
        <v>105</v>
      </c>
      <c r="Y297" s="4" t="s">
        <v>106</v>
      </c>
      <c r="Z297" s="6" t="s">
        <v>29</v>
      </c>
      <c r="AA297" s="4" t="s">
        <v>107</v>
      </c>
    </row>
    <row r="298" spans="1:27" s="12" customFormat="1" ht="285" x14ac:dyDescent="0.25">
      <c r="A298" s="26" t="s">
        <v>229</v>
      </c>
      <c r="B298" s="4" t="s">
        <v>92</v>
      </c>
      <c r="C298" s="9" t="s">
        <v>232</v>
      </c>
      <c r="D298" s="9" t="s">
        <v>233</v>
      </c>
      <c r="E298" s="9" t="s">
        <v>234</v>
      </c>
      <c r="F298" s="4" t="s">
        <v>31</v>
      </c>
      <c r="G298" s="6">
        <v>1</v>
      </c>
      <c r="H298" s="9" t="s">
        <v>27</v>
      </c>
      <c r="I298" s="6" t="s">
        <v>109</v>
      </c>
      <c r="J298" s="6" t="s">
        <v>110</v>
      </c>
      <c r="K298" s="6" t="s">
        <v>646</v>
      </c>
      <c r="L298" s="6" t="s">
        <v>111</v>
      </c>
      <c r="M298" s="6" t="s">
        <v>738</v>
      </c>
      <c r="N298" s="6">
        <v>2</v>
      </c>
      <c r="O298" s="6">
        <v>4</v>
      </c>
      <c r="P298" s="20">
        <f t="shared" si="23"/>
        <v>8</v>
      </c>
      <c r="Q298" s="4" t="str">
        <f t="shared" si="20"/>
        <v>MEDIO</v>
      </c>
      <c r="R298" s="6">
        <v>10</v>
      </c>
      <c r="S298" s="20">
        <f t="shared" si="24"/>
        <v>80</v>
      </c>
      <c r="T298" s="4" t="str">
        <f t="shared" si="21"/>
        <v>III</v>
      </c>
      <c r="U298" s="4" t="str">
        <f t="shared" si="22"/>
        <v>MEJORABLE</v>
      </c>
      <c r="V298" s="6" t="s">
        <v>29</v>
      </c>
      <c r="W298" s="4" t="s">
        <v>29</v>
      </c>
      <c r="X298" s="6" t="s">
        <v>29</v>
      </c>
      <c r="Y298" s="6" t="s">
        <v>739</v>
      </c>
      <c r="Z298" s="4" t="s">
        <v>29</v>
      </c>
      <c r="AA298" s="4" t="s">
        <v>647</v>
      </c>
    </row>
    <row r="299" spans="1:27" s="12" customFormat="1" ht="285" x14ac:dyDescent="0.25">
      <c r="A299" s="26" t="s">
        <v>229</v>
      </c>
      <c r="B299" s="4" t="s">
        <v>92</v>
      </c>
      <c r="C299" s="9" t="s">
        <v>232</v>
      </c>
      <c r="D299" s="9" t="s">
        <v>233</v>
      </c>
      <c r="E299" s="9" t="s">
        <v>234</v>
      </c>
      <c r="F299" s="4" t="s">
        <v>31</v>
      </c>
      <c r="G299" s="6">
        <v>1</v>
      </c>
      <c r="H299" s="9" t="s">
        <v>27</v>
      </c>
      <c r="I299" s="9" t="s">
        <v>135</v>
      </c>
      <c r="J299" s="6" t="s">
        <v>136</v>
      </c>
      <c r="K299" s="6" t="s">
        <v>28</v>
      </c>
      <c r="L299" s="6" t="s">
        <v>111</v>
      </c>
      <c r="M299" s="6" t="s">
        <v>738</v>
      </c>
      <c r="N299" s="4">
        <v>6</v>
      </c>
      <c r="O299" s="4">
        <v>4</v>
      </c>
      <c r="P299" s="20">
        <f t="shared" si="23"/>
        <v>24</v>
      </c>
      <c r="Q299" s="4" t="str">
        <f t="shared" si="20"/>
        <v>MUY ALTO</v>
      </c>
      <c r="R299" s="6">
        <v>10</v>
      </c>
      <c r="S299" s="20">
        <f t="shared" si="24"/>
        <v>240</v>
      </c>
      <c r="T299" s="4" t="str">
        <f t="shared" si="21"/>
        <v>II</v>
      </c>
      <c r="U299" s="4" t="str">
        <f t="shared" si="22"/>
        <v>NO ACEPTABLE O ACEPTABLE CON CONTROL ESPECIFICO</v>
      </c>
      <c r="V299" s="6" t="s">
        <v>29</v>
      </c>
      <c r="W299" s="4" t="s">
        <v>29</v>
      </c>
      <c r="X299" s="6" t="s">
        <v>29</v>
      </c>
      <c r="Y299" s="6" t="s">
        <v>740</v>
      </c>
      <c r="Z299" s="4" t="s">
        <v>29</v>
      </c>
      <c r="AA299" s="4" t="s">
        <v>649</v>
      </c>
    </row>
    <row r="300" spans="1:27" s="12" customFormat="1" ht="285" x14ac:dyDescent="0.25">
      <c r="A300" s="26" t="s">
        <v>229</v>
      </c>
      <c r="B300" s="4" t="s">
        <v>92</v>
      </c>
      <c r="C300" s="9" t="s">
        <v>232</v>
      </c>
      <c r="D300" s="9" t="s">
        <v>233</v>
      </c>
      <c r="E300" s="9" t="s">
        <v>234</v>
      </c>
      <c r="F300" s="4" t="s">
        <v>31</v>
      </c>
      <c r="G300" s="4">
        <v>1</v>
      </c>
      <c r="H300" s="9" t="s">
        <v>25</v>
      </c>
      <c r="I300" s="4" t="s">
        <v>98</v>
      </c>
      <c r="J300" s="6" t="s">
        <v>99</v>
      </c>
      <c r="K300" s="4" t="s">
        <v>671</v>
      </c>
      <c r="L300" s="4" t="s">
        <v>654</v>
      </c>
      <c r="M300" s="4" t="s">
        <v>736</v>
      </c>
      <c r="N300" s="9">
        <v>2</v>
      </c>
      <c r="O300" s="4">
        <v>4</v>
      </c>
      <c r="P300" s="20">
        <f t="shared" si="23"/>
        <v>8</v>
      </c>
      <c r="Q300" s="4" t="str">
        <f t="shared" si="20"/>
        <v>MEDIO</v>
      </c>
      <c r="R300" s="4">
        <v>10</v>
      </c>
      <c r="S300" s="20">
        <f t="shared" si="24"/>
        <v>80</v>
      </c>
      <c r="T300" s="4" t="str">
        <f t="shared" si="21"/>
        <v>III</v>
      </c>
      <c r="U300" s="4" t="str">
        <f t="shared" si="22"/>
        <v>MEJORABLE</v>
      </c>
      <c r="V300" s="6" t="s">
        <v>29</v>
      </c>
      <c r="W300" s="4" t="s">
        <v>29</v>
      </c>
      <c r="X300" s="4" t="s">
        <v>655</v>
      </c>
      <c r="Y300" s="4" t="s">
        <v>737</v>
      </c>
      <c r="Z300" s="4" t="s">
        <v>29</v>
      </c>
      <c r="AA300" s="4" t="s">
        <v>100</v>
      </c>
    </row>
    <row r="301" spans="1:27" s="12" customFormat="1" ht="285" x14ac:dyDescent="0.25">
      <c r="A301" s="26" t="s">
        <v>229</v>
      </c>
      <c r="B301" s="4" t="s">
        <v>92</v>
      </c>
      <c r="C301" s="9" t="s">
        <v>232</v>
      </c>
      <c r="D301" s="9" t="s">
        <v>233</v>
      </c>
      <c r="E301" s="9" t="s">
        <v>234</v>
      </c>
      <c r="F301" s="4" t="s">
        <v>31</v>
      </c>
      <c r="G301" s="4">
        <v>1</v>
      </c>
      <c r="H301" s="9" t="s">
        <v>112</v>
      </c>
      <c r="I301" s="9" t="s">
        <v>137</v>
      </c>
      <c r="J301" s="6" t="s">
        <v>138</v>
      </c>
      <c r="K301" s="6" t="s">
        <v>139</v>
      </c>
      <c r="L301" s="6" t="s">
        <v>140</v>
      </c>
      <c r="M301" s="6" t="s">
        <v>141</v>
      </c>
      <c r="N301" s="9">
        <v>2</v>
      </c>
      <c r="O301" s="4">
        <v>2</v>
      </c>
      <c r="P301" s="20">
        <f t="shared" si="23"/>
        <v>4</v>
      </c>
      <c r="Q301" s="4" t="str">
        <f t="shared" si="20"/>
        <v>BAJO</v>
      </c>
      <c r="R301" s="4">
        <v>10</v>
      </c>
      <c r="S301" s="20">
        <f t="shared" si="24"/>
        <v>40</v>
      </c>
      <c r="T301" s="4" t="str">
        <f t="shared" si="21"/>
        <v>III</v>
      </c>
      <c r="U301" s="4" t="str">
        <f t="shared" si="22"/>
        <v>MEJORABLE</v>
      </c>
      <c r="V301" s="6" t="s">
        <v>29</v>
      </c>
      <c r="W301" s="4" t="s">
        <v>29</v>
      </c>
      <c r="X301" s="4" t="s">
        <v>139</v>
      </c>
      <c r="Y301" s="4" t="s">
        <v>142</v>
      </c>
      <c r="Z301" s="4" t="s">
        <v>29</v>
      </c>
      <c r="AA301" s="4" t="s">
        <v>118</v>
      </c>
    </row>
    <row r="302" spans="1:27" s="12" customFormat="1" ht="285" x14ac:dyDescent="0.25">
      <c r="A302" s="26" t="s">
        <v>229</v>
      </c>
      <c r="B302" s="4" t="s">
        <v>92</v>
      </c>
      <c r="C302" s="9" t="s">
        <v>232</v>
      </c>
      <c r="D302" s="9" t="s">
        <v>233</v>
      </c>
      <c r="E302" s="9" t="s">
        <v>234</v>
      </c>
      <c r="F302" s="4" t="s">
        <v>31</v>
      </c>
      <c r="G302" s="4">
        <v>1</v>
      </c>
      <c r="H302" s="9" t="s">
        <v>112</v>
      </c>
      <c r="I302" s="4" t="s">
        <v>124</v>
      </c>
      <c r="J302" s="6" t="s">
        <v>125</v>
      </c>
      <c r="K302" s="6" t="s">
        <v>659</v>
      </c>
      <c r="L302" s="6" t="s">
        <v>127</v>
      </c>
      <c r="M302" s="6" t="s">
        <v>28</v>
      </c>
      <c r="N302" s="4">
        <v>2</v>
      </c>
      <c r="O302" s="9">
        <v>1</v>
      </c>
      <c r="P302" s="20">
        <f t="shared" si="23"/>
        <v>2</v>
      </c>
      <c r="Q302" s="4" t="str">
        <f t="shared" si="20"/>
        <v>BAJO</v>
      </c>
      <c r="R302" s="4">
        <v>10</v>
      </c>
      <c r="S302" s="20">
        <f t="shared" si="24"/>
        <v>20</v>
      </c>
      <c r="T302" s="4" t="str">
        <f t="shared" si="21"/>
        <v>IV</v>
      </c>
      <c r="U302" s="4" t="str">
        <f t="shared" si="22"/>
        <v>ACEPTABLE</v>
      </c>
      <c r="V302" s="6" t="s">
        <v>29</v>
      </c>
      <c r="W302" s="4" t="s">
        <v>29</v>
      </c>
      <c r="X302" s="4" t="s">
        <v>29</v>
      </c>
      <c r="Y302" s="4" t="s">
        <v>795</v>
      </c>
      <c r="Z302" s="4" t="s">
        <v>29</v>
      </c>
      <c r="AA302" s="4" t="s">
        <v>128</v>
      </c>
    </row>
    <row r="303" spans="1:27" s="12" customFormat="1" ht="285" x14ac:dyDescent="0.25">
      <c r="A303" s="26" t="s">
        <v>229</v>
      </c>
      <c r="B303" s="4" t="s">
        <v>92</v>
      </c>
      <c r="C303" s="9" t="s">
        <v>232</v>
      </c>
      <c r="D303" s="9" t="s">
        <v>233</v>
      </c>
      <c r="E303" s="9" t="s">
        <v>234</v>
      </c>
      <c r="F303" s="4" t="s">
        <v>31</v>
      </c>
      <c r="G303" s="4">
        <v>1</v>
      </c>
      <c r="H303" s="9" t="s">
        <v>112</v>
      </c>
      <c r="I303" s="9" t="s">
        <v>830</v>
      </c>
      <c r="J303" s="6" t="s">
        <v>114</v>
      </c>
      <c r="K303" s="9" t="s">
        <v>120</v>
      </c>
      <c r="L303" s="9" t="s">
        <v>121</v>
      </c>
      <c r="M303" s="9" t="s">
        <v>28</v>
      </c>
      <c r="N303" s="4">
        <v>6</v>
      </c>
      <c r="O303" s="9">
        <v>1</v>
      </c>
      <c r="P303" s="20">
        <f t="shared" si="23"/>
        <v>6</v>
      </c>
      <c r="Q303" s="4" t="str">
        <f t="shared" si="20"/>
        <v>MEDIO</v>
      </c>
      <c r="R303" s="4">
        <v>25</v>
      </c>
      <c r="S303" s="20">
        <f t="shared" si="24"/>
        <v>150</v>
      </c>
      <c r="T303" s="4" t="str">
        <f t="shared" si="21"/>
        <v>II</v>
      </c>
      <c r="U303" s="4" t="str">
        <f t="shared" si="22"/>
        <v>NO ACEPTABLE O ACEPTABLE CON CONTROL ESPECIFICO</v>
      </c>
      <c r="V303" s="6" t="s">
        <v>29</v>
      </c>
      <c r="W303" s="4" t="s">
        <v>29</v>
      </c>
      <c r="X303" s="4" t="s">
        <v>29</v>
      </c>
      <c r="Y303" s="4" t="s">
        <v>122</v>
      </c>
      <c r="Z303" s="4" t="s">
        <v>123</v>
      </c>
      <c r="AA303" s="4" t="s">
        <v>29</v>
      </c>
    </row>
    <row r="304" spans="1:27" s="12" customFormat="1" ht="285" x14ac:dyDescent="0.25">
      <c r="A304" s="26" t="s">
        <v>229</v>
      </c>
      <c r="B304" s="4" t="s">
        <v>92</v>
      </c>
      <c r="C304" s="9" t="s">
        <v>232</v>
      </c>
      <c r="D304" s="9" t="s">
        <v>233</v>
      </c>
      <c r="E304" s="9" t="s">
        <v>234</v>
      </c>
      <c r="F304" s="4" t="s">
        <v>31</v>
      </c>
      <c r="G304" s="4">
        <v>1</v>
      </c>
      <c r="H304" s="4" t="s">
        <v>53</v>
      </c>
      <c r="I304" s="9" t="s">
        <v>95</v>
      </c>
      <c r="J304" s="6" t="s">
        <v>96</v>
      </c>
      <c r="K304" s="4" t="s">
        <v>28</v>
      </c>
      <c r="L304" s="4" t="s">
        <v>28</v>
      </c>
      <c r="M304" s="4" t="s">
        <v>644</v>
      </c>
      <c r="N304" s="4">
        <v>2</v>
      </c>
      <c r="O304" s="4">
        <v>4</v>
      </c>
      <c r="P304" s="20">
        <f t="shared" si="23"/>
        <v>8</v>
      </c>
      <c r="Q304" s="4" t="str">
        <f t="shared" si="20"/>
        <v>MEDIO</v>
      </c>
      <c r="R304" s="4">
        <v>25</v>
      </c>
      <c r="S304" s="20">
        <f t="shared" si="24"/>
        <v>200</v>
      </c>
      <c r="T304" s="4" t="str">
        <f t="shared" si="21"/>
        <v>II</v>
      </c>
      <c r="U304" s="4" t="str">
        <f t="shared" si="22"/>
        <v>NO ACEPTABLE O ACEPTABLE CON CONTROL ESPECIFICO</v>
      </c>
      <c r="V304" s="6" t="s">
        <v>29</v>
      </c>
      <c r="W304" s="4" t="s">
        <v>29</v>
      </c>
      <c r="X304" s="4" t="s">
        <v>29</v>
      </c>
      <c r="Y304" s="4" t="s">
        <v>645</v>
      </c>
      <c r="Z304" s="4" t="s">
        <v>97</v>
      </c>
      <c r="AA304" s="4" t="s">
        <v>731</v>
      </c>
    </row>
    <row r="305" spans="1:27" s="12" customFormat="1" ht="285" x14ac:dyDescent="0.25">
      <c r="A305" s="26" t="s">
        <v>229</v>
      </c>
      <c r="B305" s="4" t="s">
        <v>92</v>
      </c>
      <c r="C305" s="9" t="s">
        <v>232</v>
      </c>
      <c r="D305" s="9" t="s">
        <v>233</v>
      </c>
      <c r="E305" s="9" t="s">
        <v>234</v>
      </c>
      <c r="F305" s="4" t="s">
        <v>31</v>
      </c>
      <c r="G305" s="4">
        <v>1</v>
      </c>
      <c r="H305" s="9" t="s">
        <v>53</v>
      </c>
      <c r="I305" s="9" t="s">
        <v>95</v>
      </c>
      <c r="J305" s="6" t="s">
        <v>180</v>
      </c>
      <c r="K305" s="6" t="s">
        <v>28</v>
      </c>
      <c r="L305" s="6" t="s">
        <v>181</v>
      </c>
      <c r="M305" s="4" t="s">
        <v>644</v>
      </c>
      <c r="N305" s="4">
        <v>2</v>
      </c>
      <c r="O305" s="9">
        <v>2</v>
      </c>
      <c r="P305" s="20">
        <f t="shared" si="23"/>
        <v>4</v>
      </c>
      <c r="Q305" s="4" t="str">
        <f t="shared" si="20"/>
        <v>BAJO</v>
      </c>
      <c r="R305" s="4">
        <v>25</v>
      </c>
      <c r="S305" s="20">
        <f t="shared" si="24"/>
        <v>100</v>
      </c>
      <c r="T305" s="4" t="str">
        <f t="shared" si="21"/>
        <v>III</v>
      </c>
      <c r="U305" s="4" t="str">
        <f t="shared" si="22"/>
        <v>MEJORABLE</v>
      </c>
      <c r="V305" s="6" t="s">
        <v>29</v>
      </c>
      <c r="W305" s="4" t="s">
        <v>29</v>
      </c>
      <c r="X305" s="6" t="s">
        <v>29</v>
      </c>
      <c r="Y305" s="4" t="s">
        <v>645</v>
      </c>
      <c r="Z305" s="4" t="s">
        <v>97</v>
      </c>
      <c r="AA305" s="6" t="s">
        <v>29</v>
      </c>
    </row>
    <row r="306" spans="1:27" s="12" customFormat="1" ht="240" x14ac:dyDescent="0.25">
      <c r="A306" s="26" t="s">
        <v>229</v>
      </c>
      <c r="B306" s="4" t="s">
        <v>92</v>
      </c>
      <c r="C306" s="9" t="s">
        <v>223</v>
      </c>
      <c r="D306" s="9" t="s">
        <v>235</v>
      </c>
      <c r="E306" s="9" t="s">
        <v>236</v>
      </c>
      <c r="F306" s="4" t="s">
        <v>31</v>
      </c>
      <c r="G306" s="4">
        <v>1</v>
      </c>
      <c r="H306" s="9" t="s">
        <v>26</v>
      </c>
      <c r="I306" s="4" t="s">
        <v>108</v>
      </c>
      <c r="J306" s="6" t="s">
        <v>102</v>
      </c>
      <c r="K306" s="4" t="s">
        <v>28</v>
      </c>
      <c r="L306" s="4" t="s">
        <v>103</v>
      </c>
      <c r="M306" s="4" t="s">
        <v>104</v>
      </c>
      <c r="N306" s="9">
        <v>6</v>
      </c>
      <c r="O306" s="9">
        <v>2</v>
      </c>
      <c r="P306" s="20">
        <f t="shared" si="23"/>
        <v>12</v>
      </c>
      <c r="Q306" s="4" t="str">
        <f t="shared" si="20"/>
        <v>ALTO</v>
      </c>
      <c r="R306" s="4">
        <v>10</v>
      </c>
      <c r="S306" s="20">
        <f t="shared" si="24"/>
        <v>120</v>
      </c>
      <c r="T306" s="4" t="str">
        <f t="shared" si="21"/>
        <v>III</v>
      </c>
      <c r="U306" s="4" t="str">
        <f t="shared" si="22"/>
        <v>MEJORABLE</v>
      </c>
      <c r="V306" s="6" t="s">
        <v>29</v>
      </c>
      <c r="W306" s="6" t="s">
        <v>29</v>
      </c>
      <c r="X306" s="4" t="s">
        <v>105</v>
      </c>
      <c r="Y306" s="4" t="s">
        <v>106</v>
      </c>
      <c r="Z306" s="6" t="s">
        <v>29</v>
      </c>
      <c r="AA306" s="4" t="s">
        <v>107</v>
      </c>
    </row>
    <row r="307" spans="1:27" s="12" customFormat="1" ht="210" x14ac:dyDescent="0.25">
      <c r="A307" s="26" t="s">
        <v>229</v>
      </c>
      <c r="B307" s="4" t="s">
        <v>92</v>
      </c>
      <c r="C307" s="9" t="s">
        <v>223</v>
      </c>
      <c r="D307" s="9" t="s">
        <v>235</v>
      </c>
      <c r="E307" s="9" t="s">
        <v>237</v>
      </c>
      <c r="F307" s="4" t="s">
        <v>31</v>
      </c>
      <c r="G307" s="6">
        <v>1</v>
      </c>
      <c r="H307" s="9" t="s">
        <v>27</v>
      </c>
      <c r="I307" s="6" t="s">
        <v>109</v>
      </c>
      <c r="J307" s="6" t="s">
        <v>110</v>
      </c>
      <c r="K307" s="6" t="s">
        <v>646</v>
      </c>
      <c r="L307" s="6" t="s">
        <v>111</v>
      </c>
      <c r="M307" s="6" t="s">
        <v>738</v>
      </c>
      <c r="N307" s="6">
        <v>2</v>
      </c>
      <c r="O307" s="6">
        <v>4</v>
      </c>
      <c r="P307" s="20">
        <f t="shared" si="23"/>
        <v>8</v>
      </c>
      <c r="Q307" s="4" t="str">
        <f t="shared" si="20"/>
        <v>MEDIO</v>
      </c>
      <c r="R307" s="6">
        <v>10</v>
      </c>
      <c r="S307" s="20">
        <f t="shared" si="24"/>
        <v>80</v>
      </c>
      <c r="T307" s="4" t="str">
        <f t="shared" si="21"/>
        <v>III</v>
      </c>
      <c r="U307" s="4" t="str">
        <f t="shared" si="22"/>
        <v>MEJORABLE</v>
      </c>
      <c r="V307" s="6" t="s">
        <v>29</v>
      </c>
      <c r="W307" s="4" t="s">
        <v>29</v>
      </c>
      <c r="X307" s="6" t="s">
        <v>29</v>
      </c>
      <c r="Y307" s="6" t="s">
        <v>739</v>
      </c>
      <c r="Z307" s="4" t="s">
        <v>29</v>
      </c>
      <c r="AA307" s="4" t="s">
        <v>647</v>
      </c>
    </row>
    <row r="308" spans="1:27" s="12" customFormat="1" ht="255" x14ac:dyDescent="0.25">
      <c r="A308" s="26" t="s">
        <v>229</v>
      </c>
      <c r="B308" s="4" t="s">
        <v>92</v>
      </c>
      <c r="C308" s="9" t="s">
        <v>223</v>
      </c>
      <c r="D308" s="9" t="s">
        <v>235</v>
      </c>
      <c r="E308" s="9" t="s">
        <v>238</v>
      </c>
      <c r="F308" s="4" t="s">
        <v>31</v>
      </c>
      <c r="G308" s="6">
        <v>1</v>
      </c>
      <c r="H308" s="9" t="s">
        <v>32</v>
      </c>
      <c r="I308" s="9" t="s">
        <v>239</v>
      </c>
      <c r="J308" s="6" t="s">
        <v>240</v>
      </c>
      <c r="K308" s="6" t="s">
        <v>241</v>
      </c>
      <c r="L308" s="6" t="s">
        <v>28</v>
      </c>
      <c r="M308" s="6" t="s">
        <v>242</v>
      </c>
      <c r="N308" s="6">
        <v>2</v>
      </c>
      <c r="O308" s="6">
        <v>2</v>
      </c>
      <c r="P308" s="20">
        <f t="shared" si="23"/>
        <v>4</v>
      </c>
      <c r="Q308" s="4" t="str">
        <f t="shared" si="20"/>
        <v>BAJO</v>
      </c>
      <c r="R308" s="6">
        <v>25</v>
      </c>
      <c r="S308" s="20">
        <f t="shared" si="24"/>
        <v>100</v>
      </c>
      <c r="T308" s="4" t="str">
        <f t="shared" si="21"/>
        <v>III</v>
      </c>
      <c r="U308" s="4" t="str">
        <f t="shared" si="22"/>
        <v>MEJORABLE</v>
      </c>
      <c r="V308" s="6" t="s">
        <v>29</v>
      </c>
      <c r="W308" s="4" t="s">
        <v>29</v>
      </c>
      <c r="X308" s="6" t="s">
        <v>29</v>
      </c>
      <c r="Y308" s="6" t="s">
        <v>742</v>
      </c>
      <c r="Z308" s="4" t="s">
        <v>743</v>
      </c>
      <c r="AA308" s="4" t="s">
        <v>656</v>
      </c>
    </row>
    <row r="309" spans="1:27" s="12" customFormat="1" ht="150" x14ac:dyDescent="0.25">
      <c r="A309" s="26" t="s">
        <v>229</v>
      </c>
      <c r="B309" s="4" t="s">
        <v>92</v>
      </c>
      <c r="C309" s="9" t="s">
        <v>223</v>
      </c>
      <c r="D309" s="9" t="s">
        <v>235</v>
      </c>
      <c r="E309" s="9" t="s">
        <v>237</v>
      </c>
      <c r="F309" s="4" t="s">
        <v>31</v>
      </c>
      <c r="G309" s="6">
        <v>1</v>
      </c>
      <c r="H309" s="9" t="s">
        <v>27</v>
      </c>
      <c r="I309" s="9" t="s">
        <v>135</v>
      </c>
      <c r="J309" s="6" t="s">
        <v>136</v>
      </c>
      <c r="K309" s="6" t="s">
        <v>28</v>
      </c>
      <c r="L309" s="6" t="s">
        <v>111</v>
      </c>
      <c r="M309" s="6" t="s">
        <v>738</v>
      </c>
      <c r="N309" s="4">
        <v>6</v>
      </c>
      <c r="O309" s="4">
        <v>4</v>
      </c>
      <c r="P309" s="20">
        <f t="shared" si="23"/>
        <v>24</v>
      </c>
      <c r="Q309" s="4" t="str">
        <f t="shared" si="20"/>
        <v>MUY ALTO</v>
      </c>
      <c r="R309" s="6">
        <v>10</v>
      </c>
      <c r="S309" s="20">
        <f t="shared" si="24"/>
        <v>240</v>
      </c>
      <c r="T309" s="4" t="str">
        <f t="shared" si="21"/>
        <v>II</v>
      </c>
      <c r="U309" s="4" t="str">
        <f t="shared" si="22"/>
        <v>NO ACEPTABLE O ACEPTABLE CON CONTROL ESPECIFICO</v>
      </c>
      <c r="V309" s="6" t="s">
        <v>29</v>
      </c>
      <c r="W309" s="4" t="s">
        <v>29</v>
      </c>
      <c r="X309" s="6" t="s">
        <v>29</v>
      </c>
      <c r="Y309" s="6" t="s">
        <v>740</v>
      </c>
      <c r="Z309" s="4" t="s">
        <v>29</v>
      </c>
      <c r="AA309" s="4" t="s">
        <v>649</v>
      </c>
    </row>
    <row r="310" spans="1:27" s="12" customFormat="1" ht="180" x14ac:dyDescent="0.25">
      <c r="A310" s="26" t="s">
        <v>229</v>
      </c>
      <c r="B310" s="4" t="s">
        <v>92</v>
      </c>
      <c r="C310" s="9" t="s">
        <v>223</v>
      </c>
      <c r="D310" s="9" t="s">
        <v>235</v>
      </c>
      <c r="E310" s="9" t="s">
        <v>243</v>
      </c>
      <c r="F310" s="4" t="s">
        <v>31</v>
      </c>
      <c r="G310" s="4">
        <v>1</v>
      </c>
      <c r="H310" s="9" t="s">
        <v>25</v>
      </c>
      <c r="I310" s="4" t="s">
        <v>98</v>
      </c>
      <c r="J310" s="6" t="s">
        <v>99</v>
      </c>
      <c r="K310" s="4" t="s">
        <v>671</v>
      </c>
      <c r="L310" s="4" t="s">
        <v>654</v>
      </c>
      <c r="M310" s="4" t="s">
        <v>736</v>
      </c>
      <c r="N310" s="9">
        <v>2</v>
      </c>
      <c r="O310" s="4">
        <v>4</v>
      </c>
      <c r="P310" s="20">
        <f t="shared" si="23"/>
        <v>8</v>
      </c>
      <c r="Q310" s="4" t="str">
        <f t="shared" si="20"/>
        <v>MEDIO</v>
      </c>
      <c r="R310" s="4">
        <v>10</v>
      </c>
      <c r="S310" s="20">
        <f t="shared" si="24"/>
        <v>80</v>
      </c>
      <c r="T310" s="4" t="str">
        <f t="shared" si="21"/>
        <v>III</v>
      </c>
      <c r="U310" s="4" t="str">
        <f t="shared" si="22"/>
        <v>MEJORABLE</v>
      </c>
      <c r="V310" s="6" t="s">
        <v>29</v>
      </c>
      <c r="W310" s="4" t="s">
        <v>29</v>
      </c>
      <c r="X310" s="4" t="s">
        <v>655</v>
      </c>
      <c r="Y310" s="4" t="s">
        <v>737</v>
      </c>
      <c r="Z310" s="4" t="s">
        <v>29</v>
      </c>
      <c r="AA310" s="4" t="s">
        <v>100</v>
      </c>
    </row>
    <row r="311" spans="1:27" s="12" customFormat="1" ht="150" x14ac:dyDescent="0.25">
      <c r="A311" s="26" t="s">
        <v>229</v>
      </c>
      <c r="B311" s="4" t="s">
        <v>92</v>
      </c>
      <c r="C311" s="9" t="s">
        <v>223</v>
      </c>
      <c r="D311" s="9" t="s">
        <v>235</v>
      </c>
      <c r="E311" s="9" t="s">
        <v>244</v>
      </c>
      <c r="F311" s="4" t="s">
        <v>31</v>
      </c>
      <c r="G311" s="4">
        <v>1</v>
      </c>
      <c r="H311" s="9" t="s">
        <v>112</v>
      </c>
      <c r="I311" s="9" t="s">
        <v>113</v>
      </c>
      <c r="J311" s="6" t="s">
        <v>114</v>
      </c>
      <c r="K311" s="6" t="s">
        <v>115</v>
      </c>
      <c r="L311" s="6" t="s">
        <v>116</v>
      </c>
      <c r="M311" s="4" t="s">
        <v>28</v>
      </c>
      <c r="N311" s="9">
        <v>2</v>
      </c>
      <c r="O311" s="9">
        <v>2</v>
      </c>
      <c r="P311" s="20">
        <f t="shared" si="23"/>
        <v>4</v>
      </c>
      <c r="Q311" s="4" t="str">
        <f t="shared" si="20"/>
        <v>BAJO</v>
      </c>
      <c r="R311" s="4">
        <v>10</v>
      </c>
      <c r="S311" s="20">
        <f t="shared" si="24"/>
        <v>40</v>
      </c>
      <c r="T311" s="4" t="str">
        <f t="shared" si="21"/>
        <v>III</v>
      </c>
      <c r="U311" s="4" t="str">
        <f t="shared" si="22"/>
        <v>MEJORABLE</v>
      </c>
      <c r="V311" s="6" t="s">
        <v>29</v>
      </c>
      <c r="W311" s="4" t="s">
        <v>29</v>
      </c>
      <c r="X311" s="4" t="s">
        <v>29</v>
      </c>
      <c r="Y311" s="4" t="s">
        <v>117</v>
      </c>
      <c r="Z311" s="4" t="s">
        <v>743</v>
      </c>
      <c r="AA311" s="4" t="s">
        <v>118</v>
      </c>
    </row>
    <row r="312" spans="1:27" s="12" customFormat="1" ht="120" x14ac:dyDescent="0.25">
      <c r="A312" s="26" t="s">
        <v>229</v>
      </c>
      <c r="B312" s="4" t="s">
        <v>92</v>
      </c>
      <c r="C312" s="9" t="s">
        <v>223</v>
      </c>
      <c r="D312" s="9" t="s">
        <v>235</v>
      </c>
      <c r="E312" s="9" t="s">
        <v>245</v>
      </c>
      <c r="F312" s="4" t="s">
        <v>31</v>
      </c>
      <c r="G312" s="4">
        <v>1</v>
      </c>
      <c r="H312" s="9" t="s">
        <v>112</v>
      </c>
      <c r="I312" s="4" t="s">
        <v>124</v>
      </c>
      <c r="J312" s="6" t="s">
        <v>125</v>
      </c>
      <c r="K312" s="6" t="s">
        <v>659</v>
      </c>
      <c r="L312" s="6" t="s">
        <v>127</v>
      </c>
      <c r="M312" s="6" t="s">
        <v>28</v>
      </c>
      <c r="N312" s="4">
        <v>2</v>
      </c>
      <c r="O312" s="9">
        <v>1</v>
      </c>
      <c r="P312" s="20">
        <f t="shared" si="23"/>
        <v>2</v>
      </c>
      <c r="Q312" s="4" t="str">
        <f t="shared" si="20"/>
        <v>BAJO</v>
      </c>
      <c r="R312" s="4">
        <v>10</v>
      </c>
      <c r="S312" s="20">
        <f t="shared" si="24"/>
        <v>20</v>
      </c>
      <c r="T312" s="4" t="str">
        <f t="shared" si="21"/>
        <v>IV</v>
      </c>
      <c r="U312" s="4" t="str">
        <f t="shared" si="22"/>
        <v>ACEPTABLE</v>
      </c>
      <c r="V312" s="6" t="s">
        <v>29</v>
      </c>
      <c r="W312" s="4" t="s">
        <v>29</v>
      </c>
      <c r="X312" s="4" t="s">
        <v>29</v>
      </c>
      <c r="Y312" s="4" t="s">
        <v>795</v>
      </c>
      <c r="Z312" s="4" t="s">
        <v>29</v>
      </c>
      <c r="AA312" s="4" t="s">
        <v>128</v>
      </c>
    </row>
    <row r="313" spans="1:27" s="12" customFormat="1" ht="120" x14ac:dyDescent="0.25">
      <c r="A313" s="26" t="s">
        <v>229</v>
      </c>
      <c r="B313" s="4" t="s">
        <v>92</v>
      </c>
      <c r="C313" s="9" t="s">
        <v>223</v>
      </c>
      <c r="D313" s="9" t="s">
        <v>235</v>
      </c>
      <c r="E313" s="9" t="s">
        <v>246</v>
      </c>
      <c r="F313" s="4" t="s">
        <v>31</v>
      </c>
      <c r="G313" s="4">
        <v>1</v>
      </c>
      <c r="H313" s="9" t="s">
        <v>112</v>
      </c>
      <c r="I313" s="9" t="s">
        <v>830</v>
      </c>
      <c r="J313" s="6" t="s">
        <v>114</v>
      </c>
      <c r="K313" s="9" t="s">
        <v>120</v>
      </c>
      <c r="L313" s="9" t="s">
        <v>121</v>
      </c>
      <c r="M313" s="9" t="s">
        <v>28</v>
      </c>
      <c r="N313" s="4">
        <v>6</v>
      </c>
      <c r="O313" s="9">
        <v>1</v>
      </c>
      <c r="P313" s="20">
        <f t="shared" si="23"/>
        <v>6</v>
      </c>
      <c r="Q313" s="4" t="str">
        <f t="shared" si="20"/>
        <v>MEDIO</v>
      </c>
      <c r="R313" s="4">
        <v>25</v>
      </c>
      <c r="S313" s="20">
        <f t="shared" si="24"/>
        <v>150</v>
      </c>
      <c r="T313" s="4" t="str">
        <f t="shared" si="21"/>
        <v>II</v>
      </c>
      <c r="U313" s="4" t="str">
        <f t="shared" si="22"/>
        <v>NO ACEPTABLE O ACEPTABLE CON CONTROL ESPECIFICO</v>
      </c>
      <c r="V313" s="6" t="s">
        <v>29</v>
      </c>
      <c r="W313" s="4" t="s">
        <v>29</v>
      </c>
      <c r="X313" s="4" t="s">
        <v>29</v>
      </c>
      <c r="Y313" s="4" t="s">
        <v>122</v>
      </c>
      <c r="Z313" s="4" t="s">
        <v>123</v>
      </c>
      <c r="AA313" s="4" t="s">
        <v>29</v>
      </c>
    </row>
    <row r="314" spans="1:27" s="12" customFormat="1" ht="120" x14ac:dyDescent="0.25">
      <c r="A314" s="26" t="s">
        <v>229</v>
      </c>
      <c r="B314" s="4" t="s">
        <v>92</v>
      </c>
      <c r="C314" s="9" t="s">
        <v>223</v>
      </c>
      <c r="D314" s="9" t="s">
        <v>235</v>
      </c>
      <c r="E314" s="9" t="s">
        <v>246</v>
      </c>
      <c r="F314" s="4" t="s">
        <v>31</v>
      </c>
      <c r="G314" s="4">
        <v>1</v>
      </c>
      <c r="H314" s="4" t="s">
        <v>53</v>
      </c>
      <c r="I314" s="9" t="s">
        <v>95</v>
      </c>
      <c r="J314" s="6" t="s">
        <v>96</v>
      </c>
      <c r="K314" s="4" t="s">
        <v>28</v>
      </c>
      <c r="L314" s="4" t="s">
        <v>28</v>
      </c>
      <c r="M314" s="4" t="s">
        <v>644</v>
      </c>
      <c r="N314" s="4">
        <v>2</v>
      </c>
      <c r="O314" s="4">
        <v>4</v>
      </c>
      <c r="P314" s="20">
        <f t="shared" si="23"/>
        <v>8</v>
      </c>
      <c r="Q314" s="4" t="str">
        <f t="shared" si="20"/>
        <v>MEDIO</v>
      </c>
      <c r="R314" s="4">
        <v>25</v>
      </c>
      <c r="S314" s="20">
        <f t="shared" si="24"/>
        <v>200</v>
      </c>
      <c r="T314" s="4" t="str">
        <f t="shared" si="21"/>
        <v>II</v>
      </c>
      <c r="U314" s="4" t="str">
        <f t="shared" si="22"/>
        <v>NO ACEPTABLE O ACEPTABLE CON CONTROL ESPECIFICO</v>
      </c>
      <c r="V314" s="6" t="s">
        <v>29</v>
      </c>
      <c r="W314" s="4" t="s">
        <v>29</v>
      </c>
      <c r="X314" s="4" t="s">
        <v>29</v>
      </c>
      <c r="Y314" s="4" t="s">
        <v>645</v>
      </c>
      <c r="Z314" s="4" t="s">
        <v>97</v>
      </c>
      <c r="AA314" s="4" t="s">
        <v>731</v>
      </c>
    </row>
    <row r="315" spans="1:27" s="12" customFormat="1" ht="120" x14ac:dyDescent="0.25">
      <c r="A315" s="26" t="s">
        <v>229</v>
      </c>
      <c r="B315" s="4" t="s">
        <v>92</v>
      </c>
      <c r="C315" s="9" t="s">
        <v>223</v>
      </c>
      <c r="D315" s="9" t="s">
        <v>235</v>
      </c>
      <c r="E315" s="9" t="s">
        <v>247</v>
      </c>
      <c r="F315" s="4" t="s">
        <v>31</v>
      </c>
      <c r="G315" s="4">
        <v>1</v>
      </c>
      <c r="H315" s="6" t="s">
        <v>53</v>
      </c>
      <c r="I315" s="9" t="s">
        <v>95</v>
      </c>
      <c r="J315" s="6" t="s">
        <v>180</v>
      </c>
      <c r="K315" s="6" t="s">
        <v>28</v>
      </c>
      <c r="L315" s="6" t="s">
        <v>181</v>
      </c>
      <c r="M315" s="4" t="s">
        <v>644</v>
      </c>
      <c r="N315" s="4">
        <v>2</v>
      </c>
      <c r="O315" s="9">
        <v>2</v>
      </c>
      <c r="P315" s="20">
        <f t="shared" si="23"/>
        <v>4</v>
      </c>
      <c r="Q315" s="4" t="str">
        <f t="shared" si="20"/>
        <v>BAJO</v>
      </c>
      <c r="R315" s="4">
        <v>25</v>
      </c>
      <c r="S315" s="20">
        <f t="shared" si="24"/>
        <v>100</v>
      </c>
      <c r="T315" s="4" t="str">
        <f t="shared" si="21"/>
        <v>III</v>
      </c>
      <c r="U315" s="4" t="str">
        <f t="shared" si="22"/>
        <v>MEJORABLE</v>
      </c>
      <c r="V315" s="6" t="s">
        <v>29</v>
      </c>
      <c r="W315" s="4" t="s">
        <v>29</v>
      </c>
      <c r="X315" s="6" t="s">
        <v>29</v>
      </c>
      <c r="Y315" s="4" t="s">
        <v>645</v>
      </c>
      <c r="Z315" s="4" t="s">
        <v>97</v>
      </c>
      <c r="AA315" s="6" t="s">
        <v>29</v>
      </c>
    </row>
    <row r="316" spans="1:27" s="12" customFormat="1" ht="240" x14ac:dyDescent="0.25">
      <c r="A316" s="26" t="s">
        <v>229</v>
      </c>
      <c r="B316" s="4" t="s">
        <v>92</v>
      </c>
      <c r="C316" s="9" t="s">
        <v>46</v>
      </c>
      <c r="D316" s="9" t="s">
        <v>248</v>
      </c>
      <c r="E316" s="9" t="s">
        <v>249</v>
      </c>
      <c r="F316" s="4" t="s">
        <v>31</v>
      </c>
      <c r="G316" s="4">
        <v>1</v>
      </c>
      <c r="H316" s="9" t="s">
        <v>26</v>
      </c>
      <c r="I316" s="11" t="s">
        <v>157</v>
      </c>
      <c r="J316" s="6" t="s">
        <v>102</v>
      </c>
      <c r="K316" s="4" t="s">
        <v>28</v>
      </c>
      <c r="L316" s="4" t="s">
        <v>103</v>
      </c>
      <c r="M316" s="4" t="s">
        <v>207</v>
      </c>
      <c r="N316" s="9">
        <v>6</v>
      </c>
      <c r="O316" s="9">
        <v>2</v>
      </c>
      <c r="P316" s="20">
        <f t="shared" si="23"/>
        <v>12</v>
      </c>
      <c r="Q316" s="4" t="str">
        <f t="shared" si="20"/>
        <v>ALTO</v>
      </c>
      <c r="R316" s="4">
        <v>10</v>
      </c>
      <c r="S316" s="20">
        <f t="shared" si="24"/>
        <v>120</v>
      </c>
      <c r="T316" s="4" t="str">
        <f t="shared" si="21"/>
        <v>III</v>
      </c>
      <c r="U316" s="4" t="str">
        <f t="shared" si="22"/>
        <v>MEJORABLE</v>
      </c>
      <c r="V316" s="6" t="s">
        <v>29</v>
      </c>
      <c r="W316" s="6" t="s">
        <v>29</v>
      </c>
      <c r="X316" s="4" t="s">
        <v>105</v>
      </c>
      <c r="Y316" s="4" t="s">
        <v>106</v>
      </c>
      <c r="Z316" s="6" t="s">
        <v>29</v>
      </c>
      <c r="AA316" s="4" t="s">
        <v>107</v>
      </c>
    </row>
    <row r="317" spans="1:27" s="12" customFormat="1" ht="210" x14ac:dyDescent="0.25">
      <c r="A317" s="26" t="s">
        <v>229</v>
      </c>
      <c r="B317" s="4" t="s">
        <v>92</v>
      </c>
      <c r="C317" s="9" t="s">
        <v>46</v>
      </c>
      <c r="D317" s="9" t="s">
        <v>248</v>
      </c>
      <c r="E317" s="9" t="s">
        <v>249</v>
      </c>
      <c r="F317" s="4" t="s">
        <v>31</v>
      </c>
      <c r="G317" s="6">
        <v>1</v>
      </c>
      <c r="H317" s="9" t="s">
        <v>27</v>
      </c>
      <c r="I317" s="6" t="s">
        <v>109</v>
      </c>
      <c r="J317" s="6" t="s">
        <v>110</v>
      </c>
      <c r="K317" s="6" t="s">
        <v>646</v>
      </c>
      <c r="L317" s="6" t="s">
        <v>111</v>
      </c>
      <c r="M317" s="6" t="s">
        <v>738</v>
      </c>
      <c r="N317" s="6">
        <v>2</v>
      </c>
      <c r="O317" s="6">
        <v>4</v>
      </c>
      <c r="P317" s="20">
        <f t="shared" si="23"/>
        <v>8</v>
      </c>
      <c r="Q317" s="4" t="str">
        <f t="shared" si="20"/>
        <v>MEDIO</v>
      </c>
      <c r="R317" s="6">
        <v>10</v>
      </c>
      <c r="S317" s="20">
        <f t="shared" si="24"/>
        <v>80</v>
      </c>
      <c r="T317" s="4" t="str">
        <f t="shared" si="21"/>
        <v>III</v>
      </c>
      <c r="U317" s="4" t="str">
        <f t="shared" si="22"/>
        <v>MEJORABLE</v>
      </c>
      <c r="V317" s="6" t="s">
        <v>29</v>
      </c>
      <c r="W317" s="4" t="s">
        <v>29</v>
      </c>
      <c r="X317" s="6" t="s">
        <v>29</v>
      </c>
      <c r="Y317" s="6" t="s">
        <v>739</v>
      </c>
      <c r="Z317" s="4" t="s">
        <v>29</v>
      </c>
      <c r="AA317" s="4" t="s">
        <v>647</v>
      </c>
    </row>
    <row r="318" spans="1:27" s="12" customFormat="1" ht="150" x14ac:dyDescent="0.25">
      <c r="A318" s="26" t="s">
        <v>229</v>
      </c>
      <c r="B318" s="4" t="s">
        <v>92</v>
      </c>
      <c r="C318" s="9" t="s">
        <v>46</v>
      </c>
      <c r="D318" s="9" t="s">
        <v>248</v>
      </c>
      <c r="E318" s="9" t="s">
        <v>249</v>
      </c>
      <c r="F318" s="4" t="s">
        <v>31</v>
      </c>
      <c r="G318" s="6">
        <v>1</v>
      </c>
      <c r="H318" s="9" t="s">
        <v>27</v>
      </c>
      <c r="I318" s="9" t="s">
        <v>135</v>
      </c>
      <c r="J318" s="6" t="s">
        <v>136</v>
      </c>
      <c r="K318" s="6" t="s">
        <v>28</v>
      </c>
      <c r="L318" s="6" t="s">
        <v>111</v>
      </c>
      <c r="M318" s="6" t="s">
        <v>738</v>
      </c>
      <c r="N318" s="4">
        <v>6</v>
      </c>
      <c r="O318" s="4">
        <v>4</v>
      </c>
      <c r="P318" s="20">
        <f t="shared" si="23"/>
        <v>24</v>
      </c>
      <c r="Q318" s="4" t="str">
        <f t="shared" si="20"/>
        <v>MUY ALTO</v>
      </c>
      <c r="R318" s="6">
        <v>10</v>
      </c>
      <c r="S318" s="20">
        <f t="shared" si="24"/>
        <v>240</v>
      </c>
      <c r="T318" s="4" t="str">
        <f t="shared" si="21"/>
        <v>II</v>
      </c>
      <c r="U318" s="4" t="str">
        <f t="shared" si="22"/>
        <v>NO ACEPTABLE O ACEPTABLE CON CONTROL ESPECIFICO</v>
      </c>
      <c r="V318" s="6" t="s">
        <v>29</v>
      </c>
      <c r="W318" s="4" t="s">
        <v>29</v>
      </c>
      <c r="X318" s="6" t="s">
        <v>29</v>
      </c>
      <c r="Y318" s="6" t="s">
        <v>740</v>
      </c>
      <c r="Z318" s="4" t="s">
        <v>29</v>
      </c>
      <c r="AA318" s="4" t="s">
        <v>649</v>
      </c>
    </row>
    <row r="319" spans="1:27" s="12" customFormat="1" ht="180" x14ac:dyDescent="0.25">
      <c r="A319" s="26" t="s">
        <v>229</v>
      </c>
      <c r="B319" s="4" t="s">
        <v>92</v>
      </c>
      <c r="C319" s="9" t="s">
        <v>46</v>
      </c>
      <c r="D319" s="9" t="s">
        <v>248</v>
      </c>
      <c r="E319" s="9" t="s">
        <v>249</v>
      </c>
      <c r="F319" s="4" t="s">
        <v>31</v>
      </c>
      <c r="G319" s="4">
        <v>1</v>
      </c>
      <c r="H319" s="9" t="s">
        <v>25</v>
      </c>
      <c r="I319" s="4" t="s">
        <v>98</v>
      </c>
      <c r="J319" s="6" t="s">
        <v>99</v>
      </c>
      <c r="K319" s="4" t="s">
        <v>671</v>
      </c>
      <c r="L319" s="4" t="s">
        <v>654</v>
      </c>
      <c r="M319" s="4" t="s">
        <v>736</v>
      </c>
      <c r="N319" s="9">
        <v>2</v>
      </c>
      <c r="O319" s="4">
        <v>4</v>
      </c>
      <c r="P319" s="20">
        <f t="shared" si="23"/>
        <v>8</v>
      </c>
      <c r="Q319" s="4" t="str">
        <f t="shared" si="20"/>
        <v>MEDIO</v>
      </c>
      <c r="R319" s="4">
        <v>10</v>
      </c>
      <c r="S319" s="20">
        <f t="shared" si="24"/>
        <v>80</v>
      </c>
      <c r="T319" s="4" t="str">
        <f t="shared" si="21"/>
        <v>III</v>
      </c>
      <c r="U319" s="4" t="str">
        <f t="shared" si="22"/>
        <v>MEJORABLE</v>
      </c>
      <c r="V319" s="6" t="s">
        <v>29</v>
      </c>
      <c r="W319" s="4" t="s">
        <v>29</v>
      </c>
      <c r="X319" s="4" t="s">
        <v>655</v>
      </c>
      <c r="Y319" s="4" t="s">
        <v>737</v>
      </c>
      <c r="Z319" s="4" t="s">
        <v>29</v>
      </c>
      <c r="AA319" s="4" t="s">
        <v>100</v>
      </c>
    </row>
    <row r="320" spans="1:27" s="12" customFormat="1" ht="90" x14ac:dyDescent="0.25">
      <c r="A320" s="26" t="s">
        <v>229</v>
      </c>
      <c r="B320" s="4" t="s">
        <v>92</v>
      </c>
      <c r="C320" s="9" t="s">
        <v>46</v>
      </c>
      <c r="D320" s="9" t="s">
        <v>248</v>
      </c>
      <c r="E320" s="9" t="s">
        <v>249</v>
      </c>
      <c r="F320" s="4" t="s">
        <v>31</v>
      </c>
      <c r="G320" s="4">
        <v>1</v>
      </c>
      <c r="H320" s="9" t="s">
        <v>112</v>
      </c>
      <c r="I320" s="9" t="s">
        <v>137</v>
      </c>
      <c r="J320" s="6" t="s">
        <v>138</v>
      </c>
      <c r="K320" s="6" t="s">
        <v>139</v>
      </c>
      <c r="L320" s="6" t="s">
        <v>140</v>
      </c>
      <c r="M320" s="6" t="s">
        <v>141</v>
      </c>
      <c r="N320" s="9">
        <v>2</v>
      </c>
      <c r="O320" s="4">
        <v>2</v>
      </c>
      <c r="P320" s="20">
        <f t="shared" si="23"/>
        <v>4</v>
      </c>
      <c r="Q320" s="4" t="str">
        <f t="shared" si="20"/>
        <v>BAJO</v>
      </c>
      <c r="R320" s="4">
        <v>10</v>
      </c>
      <c r="S320" s="20">
        <f t="shared" si="24"/>
        <v>40</v>
      </c>
      <c r="T320" s="4" t="str">
        <f t="shared" si="21"/>
        <v>III</v>
      </c>
      <c r="U320" s="4" t="str">
        <f t="shared" si="22"/>
        <v>MEJORABLE</v>
      </c>
      <c r="V320" s="6" t="s">
        <v>29</v>
      </c>
      <c r="W320" s="4" t="s">
        <v>29</v>
      </c>
      <c r="X320" s="4" t="s">
        <v>139</v>
      </c>
      <c r="Y320" s="4" t="s">
        <v>142</v>
      </c>
      <c r="Z320" s="4" t="s">
        <v>29</v>
      </c>
      <c r="AA320" s="4" t="s">
        <v>118</v>
      </c>
    </row>
    <row r="321" spans="1:27" s="12" customFormat="1" ht="105" x14ac:dyDescent="0.25">
      <c r="A321" s="26" t="s">
        <v>229</v>
      </c>
      <c r="B321" s="4" t="s">
        <v>92</v>
      </c>
      <c r="C321" s="9" t="s">
        <v>46</v>
      </c>
      <c r="D321" s="9" t="s">
        <v>248</v>
      </c>
      <c r="E321" s="9" t="s">
        <v>250</v>
      </c>
      <c r="F321" s="4" t="s">
        <v>31</v>
      </c>
      <c r="G321" s="4">
        <v>1</v>
      </c>
      <c r="H321" s="9" t="s">
        <v>112</v>
      </c>
      <c r="I321" s="4" t="s">
        <v>124</v>
      </c>
      <c r="J321" s="6" t="s">
        <v>125</v>
      </c>
      <c r="K321" s="6" t="s">
        <v>659</v>
      </c>
      <c r="L321" s="6" t="s">
        <v>127</v>
      </c>
      <c r="M321" s="6" t="s">
        <v>28</v>
      </c>
      <c r="N321" s="4">
        <v>2</v>
      </c>
      <c r="O321" s="9">
        <v>1</v>
      </c>
      <c r="P321" s="20">
        <f t="shared" si="23"/>
        <v>2</v>
      </c>
      <c r="Q321" s="4" t="str">
        <f t="shared" si="20"/>
        <v>BAJO</v>
      </c>
      <c r="R321" s="4">
        <v>10</v>
      </c>
      <c r="S321" s="20">
        <f t="shared" si="24"/>
        <v>20</v>
      </c>
      <c r="T321" s="4" t="str">
        <f t="shared" si="21"/>
        <v>IV</v>
      </c>
      <c r="U321" s="4" t="str">
        <f t="shared" si="22"/>
        <v>ACEPTABLE</v>
      </c>
      <c r="V321" s="6" t="s">
        <v>29</v>
      </c>
      <c r="W321" s="4" t="s">
        <v>29</v>
      </c>
      <c r="X321" s="4" t="s">
        <v>29</v>
      </c>
      <c r="Y321" s="4" t="s">
        <v>795</v>
      </c>
      <c r="Z321" s="4" t="s">
        <v>29</v>
      </c>
      <c r="AA321" s="4" t="s">
        <v>128</v>
      </c>
    </row>
    <row r="322" spans="1:27" s="12" customFormat="1" ht="90" x14ac:dyDescent="0.25">
      <c r="A322" s="26" t="s">
        <v>229</v>
      </c>
      <c r="B322" s="4" t="s">
        <v>92</v>
      </c>
      <c r="C322" s="9" t="s">
        <v>46</v>
      </c>
      <c r="D322" s="9" t="s">
        <v>248</v>
      </c>
      <c r="E322" s="9" t="s">
        <v>250</v>
      </c>
      <c r="F322" s="4" t="s">
        <v>31</v>
      </c>
      <c r="G322" s="4">
        <v>1</v>
      </c>
      <c r="H322" s="9" t="s">
        <v>112</v>
      </c>
      <c r="I322" s="9" t="s">
        <v>830</v>
      </c>
      <c r="J322" s="6" t="s">
        <v>114</v>
      </c>
      <c r="K322" s="9" t="s">
        <v>120</v>
      </c>
      <c r="L322" s="9" t="s">
        <v>121</v>
      </c>
      <c r="M322" s="9" t="s">
        <v>28</v>
      </c>
      <c r="N322" s="4">
        <v>6</v>
      </c>
      <c r="O322" s="9">
        <v>1</v>
      </c>
      <c r="P322" s="20">
        <f t="shared" si="23"/>
        <v>6</v>
      </c>
      <c r="Q322" s="4" t="str">
        <f t="shared" si="20"/>
        <v>MEDIO</v>
      </c>
      <c r="R322" s="4">
        <v>25</v>
      </c>
      <c r="S322" s="20">
        <f t="shared" si="24"/>
        <v>150</v>
      </c>
      <c r="T322" s="4" t="str">
        <f t="shared" si="21"/>
        <v>II</v>
      </c>
      <c r="U322" s="4" t="str">
        <f t="shared" si="22"/>
        <v>NO ACEPTABLE O ACEPTABLE CON CONTROL ESPECIFICO</v>
      </c>
      <c r="V322" s="6" t="s">
        <v>29</v>
      </c>
      <c r="W322" s="4" t="s">
        <v>29</v>
      </c>
      <c r="X322" s="4" t="s">
        <v>29</v>
      </c>
      <c r="Y322" s="4" t="s">
        <v>122</v>
      </c>
      <c r="Z322" s="4" t="s">
        <v>123</v>
      </c>
      <c r="AA322" s="4" t="s">
        <v>29</v>
      </c>
    </row>
    <row r="323" spans="1:27" s="12" customFormat="1" ht="90" x14ac:dyDescent="0.25">
      <c r="A323" s="26" t="s">
        <v>229</v>
      </c>
      <c r="B323" s="4" t="s">
        <v>92</v>
      </c>
      <c r="C323" s="9" t="s">
        <v>46</v>
      </c>
      <c r="D323" s="9" t="s">
        <v>248</v>
      </c>
      <c r="E323" s="9" t="s">
        <v>250</v>
      </c>
      <c r="F323" s="4" t="s">
        <v>31</v>
      </c>
      <c r="G323" s="4">
        <v>1</v>
      </c>
      <c r="H323" s="4" t="s">
        <v>53</v>
      </c>
      <c r="I323" s="9" t="s">
        <v>95</v>
      </c>
      <c r="J323" s="6" t="s">
        <v>96</v>
      </c>
      <c r="K323" s="4" t="s">
        <v>28</v>
      </c>
      <c r="L323" s="4" t="s">
        <v>28</v>
      </c>
      <c r="M323" s="4" t="s">
        <v>644</v>
      </c>
      <c r="N323" s="4">
        <v>2</v>
      </c>
      <c r="O323" s="4">
        <v>4</v>
      </c>
      <c r="P323" s="20">
        <f t="shared" si="23"/>
        <v>8</v>
      </c>
      <c r="Q323" s="4" t="str">
        <f t="shared" si="20"/>
        <v>MEDIO</v>
      </c>
      <c r="R323" s="4">
        <v>25</v>
      </c>
      <c r="S323" s="20">
        <f t="shared" si="24"/>
        <v>200</v>
      </c>
      <c r="T323" s="4" t="str">
        <f t="shared" si="21"/>
        <v>II</v>
      </c>
      <c r="U323" s="4" t="str">
        <f t="shared" si="22"/>
        <v>NO ACEPTABLE O ACEPTABLE CON CONTROL ESPECIFICO</v>
      </c>
      <c r="V323" s="6" t="s">
        <v>29</v>
      </c>
      <c r="W323" s="4" t="s">
        <v>29</v>
      </c>
      <c r="X323" s="4" t="s">
        <v>29</v>
      </c>
      <c r="Y323" s="4" t="s">
        <v>645</v>
      </c>
      <c r="Z323" s="4" t="s">
        <v>97</v>
      </c>
      <c r="AA323" s="4" t="s">
        <v>731</v>
      </c>
    </row>
    <row r="324" spans="1:27" s="12" customFormat="1" ht="75" x14ac:dyDescent="0.25">
      <c r="A324" s="26" t="s">
        <v>229</v>
      </c>
      <c r="B324" s="4" t="s">
        <v>92</v>
      </c>
      <c r="C324" s="9" t="s">
        <v>46</v>
      </c>
      <c r="D324" s="9" t="s">
        <v>248</v>
      </c>
      <c r="E324" s="9" t="s">
        <v>251</v>
      </c>
      <c r="F324" s="4" t="s">
        <v>31</v>
      </c>
      <c r="G324" s="4">
        <v>1</v>
      </c>
      <c r="H324" s="9" t="s">
        <v>53</v>
      </c>
      <c r="I324" s="9" t="s">
        <v>95</v>
      </c>
      <c r="J324" s="6" t="s">
        <v>180</v>
      </c>
      <c r="K324" s="6" t="s">
        <v>28</v>
      </c>
      <c r="L324" s="6" t="s">
        <v>181</v>
      </c>
      <c r="M324" s="4" t="s">
        <v>644</v>
      </c>
      <c r="N324" s="4">
        <v>2</v>
      </c>
      <c r="O324" s="9">
        <v>2</v>
      </c>
      <c r="P324" s="20">
        <f t="shared" si="23"/>
        <v>4</v>
      </c>
      <c r="Q324" s="4" t="str">
        <f t="shared" si="20"/>
        <v>BAJO</v>
      </c>
      <c r="R324" s="4">
        <v>25</v>
      </c>
      <c r="S324" s="20">
        <f t="shared" si="24"/>
        <v>100</v>
      </c>
      <c r="T324" s="4" t="str">
        <f t="shared" si="21"/>
        <v>III</v>
      </c>
      <c r="U324" s="4" t="str">
        <f t="shared" si="22"/>
        <v>MEJORABLE</v>
      </c>
      <c r="V324" s="6" t="s">
        <v>29</v>
      </c>
      <c r="W324" s="4" t="s">
        <v>29</v>
      </c>
      <c r="X324" s="6" t="s">
        <v>29</v>
      </c>
      <c r="Y324" s="4" t="s">
        <v>645</v>
      </c>
      <c r="Z324" s="4" t="s">
        <v>97</v>
      </c>
      <c r="AA324" s="6" t="s">
        <v>29</v>
      </c>
    </row>
    <row r="325" spans="1:27" s="12" customFormat="1" ht="210" x14ac:dyDescent="0.25">
      <c r="A325" s="26" t="s">
        <v>229</v>
      </c>
      <c r="B325" s="4" t="s">
        <v>92</v>
      </c>
      <c r="C325" s="4" t="s">
        <v>167</v>
      </c>
      <c r="D325" s="4" t="s">
        <v>146</v>
      </c>
      <c r="E325" s="9" t="s">
        <v>168</v>
      </c>
      <c r="F325" s="4" t="s">
        <v>31</v>
      </c>
      <c r="G325" s="4">
        <v>4</v>
      </c>
      <c r="H325" s="9" t="s">
        <v>79</v>
      </c>
      <c r="I325" s="9" t="s">
        <v>129</v>
      </c>
      <c r="J325" s="6" t="s">
        <v>130</v>
      </c>
      <c r="K325" s="9" t="s">
        <v>28</v>
      </c>
      <c r="L325" s="9" t="s">
        <v>653</v>
      </c>
      <c r="M325" s="9" t="s">
        <v>651</v>
      </c>
      <c r="N325" s="9">
        <v>10</v>
      </c>
      <c r="O325" s="9">
        <v>1</v>
      </c>
      <c r="P325" s="20">
        <f t="shared" si="23"/>
        <v>10</v>
      </c>
      <c r="Q325" s="4" t="str">
        <f t="shared" si="20"/>
        <v>ALTO</v>
      </c>
      <c r="R325" s="6">
        <v>100</v>
      </c>
      <c r="S325" s="20">
        <f t="shared" si="24"/>
        <v>1000</v>
      </c>
      <c r="T325" s="4" t="str">
        <f t="shared" si="21"/>
        <v>I</v>
      </c>
      <c r="U325" s="4" t="str">
        <f t="shared" si="22"/>
        <v>NO ACEPTABLE</v>
      </c>
      <c r="V325" s="6" t="s">
        <v>29</v>
      </c>
      <c r="W325" s="4" t="s">
        <v>29</v>
      </c>
      <c r="X325" s="4" t="s">
        <v>29</v>
      </c>
      <c r="Y325" s="4" t="s">
        <v>652</v>
      </c>
      <c r="Z325" s="4" t="s">
        <v>29</v>
      </c>
      <c r="AA325" s="4" t="s">
        <v>132</v>
      </c>
    </row>
    <row r="326" spans="1:27" s="12" customFormat="1" ht="75" x14ac:dyDescent="0.25">
      <c r="A326" s="26" t="s">
        <v>229</v>
      </c>
      <c r="B326" s="4" t="s">
        <v>92</v>
      </c>
      <c r="C326" s="4" t="s">
        <v>167</v>
      </c>
      <c r="D326" s="4" t="s">
        <v>146</v>
      </c>
      <c r="E326" s="9" t="s">
        <v>168</v>
      </c>
      <c r="F326" s="4" t="s">
        <v>31</v>
      </c>
      <c r="G326" s="4">
        <v>4</v>
      </c>
      <c r="H326" s="9" t="s">
        <v>112</v>
      </c>
      <c r="I326" s="9" t="s">
        <v>137</v>
      </c>
      <c r="J326" s="6" t="s">
        <v>114</v>
      </c>
      <c r="K326" s="6" t="s">
        <v>139</v>
      </c>
      <c r="L326" s="6" t="s">
        <v>140</v>
      </c>
      <c r="M326" s="6" t="s">
        <v>141</v>
      </c>
      <c r="N326" s="9">
        <v>2</v>
      </c>
      <c r="O326" s="4">
        <v>2</v>
      </c>
      <c r="P326" s="20">
        <f t="shared" si="23"/>
        <v>4</v>
      </c>
      <c r="Q326" s="4" t="str">
        <f t="shared" si="20"/>
        <v>BAJO</v>
      </c>
      <c r="R326" s="4">
        <v>10</v>
      </c>
      <c r="S326" s="20">
        <f t="shared" si="24"/>
        <v>40</v>
      </c>
      <c r="T326" s="4" t="str">
        <f t="shared" si="21"/>
        <v>III</v>
      </c>
      <c r="U326" s="4" t="str">
        <f t="shared" si="22"/>
        <v>MEJORABLE</v>
      </c>
      <c r="V326" s="6" t="s">
        <v>29</v>
      </c>
      <c r="W326" s="4" t="s">
        <v>29</v>
      </c>
      <c r="X326" s="4" t="s">
        <v>139</v>
      </c>
      <c r="Y326" s="4" t="s">
        <v>142</v>
      </c>
      <c r="Z326" s="4" t="s">
        <v>29</v>
      </c>
      <c r="AA326" s="4" t="s">
        <v>118</v>
      </c>
    </row>
    <row r="327" spans="1:27" s="12" customFormat="1" ht="90" x14ac:dyDescent="0.25">
      <c r="A327" s="26" t="s">
        <v>229</v>
      </c>
      <c r="B327" s="4" t="s">
        <v>92</v>
      </c>
      <c r="C327" s="4" t="s">
        <v>167</v>
      </c>
      <c r="D327" s="4" t="s">
        <v>146</v>
      </c>
      <c r="E327" s="9" t="s">
        <v>168</v>
      </c>
      <c r="F327" s="4" t="s">
        <v>31</v>
      </c>
      <c r="G327" s="4">
        <v>1</v>
      </c>
      <c r="H327" s="4" t="s">
        <v>53</v>
      </c>
      <c r="I327" s="9" t="s">
        <v>95</v>
      </c>
      <c r="J327" s="6" t="s">
        <v>96</v>
      </c>
      <c r="K327" s="4" t="s">
        <v>28</v>
      </c>
      <c r="L327" s="4" t="s">
        <v>28</v>
      </c>
      <c r="M327" s="4" t="s">
        <v>644</v>
      </c>
      <c r="N327" s="4">
        <v>2</v>
      </c>
      <c r="O327" s="4">
        <v>4</v>
      </c>
      <c r="P327" s="20">
        <f t="shared" si="23"/>
        <v>8</v>
      </c>
      <c r="Q327" s="4" t="str">
        <f t="shared" si="20"/>
        <v>MEDIO</v>
      </c>
      <c r="R327" s="4">
        <v>25</v>
      </c>
      <c r="S327" s="20">
        <f t="shared" si="24"/>
        <v>200</v>
      </c>
      <c r="T327" s="4" t="str">
        <f t="shared" si="21"/>
        <v>II</v>
      </c>
      <c r="U327" s="4" t="str">
        <f t="shared" si="22"/>
        <v>NO ACEPTABLE O ACEPTABLE CON CONTROL ESPECIFICO</v>
      </c>
      <c r="V327" s="6" t="s">
        <v>29</v>
      </c>
      <c r="W327" s="4" t="s">
        <v>29</v>
      </c>
      <c r="X327" s="4" t="s">
        <v>29</v>
      </c>
      <c r="Y327" s="4" t="s">
        <v>645</v>
      </c>
      <c r="Z327" s="4" t="s">
        <v>97</v>
      </c>
      <c r="AA327" s="4" t="s">
        <v>731</v>
      </c>
    </row>
    <row r="328" spans="1:27" s="12" customFormat="1" ht="60" x14ac:dyDescent="0.25">
      <c r="A328" s="26" t="s">
        <v>229</v>
      </c>
      <c r="B328" s="4" t="s">
        <v>92</v>
      </c>
      <c r="C328" s="4" t="s">
        <v>167</v>
      </c>
      <c r="D328" s="4" t="s">
        <v>146</v>
      </c>
      <c r="E328" s="9" t="s">
        <v>168</v>
      </c>
      <c r="F328" s="4" t="s">
        <v>31</v>
      </c>
      <c r="G328" s="4">
        <v>4</v>
      </c>
      <c r="H328" s="9" t="s">
        <v>79</v>
      </c>
      <c r="I328" s="9" t="s">
        <v>169</v>
      </c>
      <c r="J328" s="9" t="s">
        <v>170</v>
      </c>
      <c r="K328" s="9" t="s">
        <v>28</v>
      </c>
      <c r="L328" s="9" t="s">
        <v>28</v>
      </c>
      <c r="M328" s="4" t="s">
        <v>171</v>
      </c>
      <c r="N328" s="9">
        <v>2</v>
      </c>
      <c r="O328" s="9">
        <v>1</v>
      </c>
      <c r="P328" s="20">
        <f t="shared" si="23"/>
        <v>2</v>
      </c>
      <c r="Q328" s="4" t="str">
        <f t="shared" si="20"/>
        <v>BAJO</v>
      </c>
      <c r="R328" s="4">
        <v>10</v>
      </c>
      <c r="S328" s="20">
        <f t="shared" si="24"/>
        <v>20</v>
      </c>
      <c r="T328" s="4" t="str">
        <f t="shared" si="21"/>
        <v>IV</v>
      </c>
      <c r="U328" s="4" t="str">
        <f t="shared" si="22"/>
        <v>ACEPTABLE</v>
      </c>
      <c r="V328" s="6" t="s">
        <v>29</v>
      </c>
      <c r="W328" s="4" t="s">
        <v>29</v>
      </c>
      <c r="X328" s="4" t="s">
        <v>29</v>
      </c>
      <c r="Y328" s="4" t="s">
        <v>171</v>
      </c>
      <c r="Z328" s="4" t="s">
        <v>29</v>
      </c>
      <c r="AA328" s="4" t="s">
        <v>132</v>
      </c>
    </row>
    <row r="329" spans="1:27" s="12" customFormat="1" ht="105" x14ac:dyDescent="0.25">
      <c r="A329" s="26" t="s">
        <v>229</v>
      </c>
      <c r="B329" s="4" t="s">
        <v>92</v>
      </c>
      <c r="C329" s="4" t="s">
        <v>167</v>
      </c>
      <c r="D329" s="4" t="s">
        <v>146</v>
      </c>
      <c r="E329" s="9" t="s">
        <v>168</v>
      </c>
      <c r="F329" s="4" t="s">
        <v>31</v>
      </c>
      <c r="G329" s="4" t="s">
        <v>71</v>
      </c>
      <c r="H329" s="9" t="s">
        <v>25</v>
      </c>
      <c r="I329" s="9" t="s">
        <v>172</v>
      </c>
      <c r="J329" s="9" t="s">
        <v>173</v>
      </c>
      <c r="K329" s="9" t="s">
        <v>174</v>
      </c>
      <c r="L329" s="9" t="s">
        <v>28</v>
      </c>
      <c r="M329" s="9" t="s">
        <v>736</v>
      </c>
      <c r="N329" s="9">
        <v>2</v>
      </c>
      <c r="O329" s="9">
        <v>4</v>
      </c>
      <c r="P329" s="20">
        <f t="shared" si="23"/>
        <v>8</v>
      </c>
      <c r="Q329" s="4" t="str">
        <f t="shared" ref="Q329:Q392" si="25">IF(P329=0,"N/A",IF(AND(P329&gt;=1,P329&lt;=4),"BAJO",IF(AND(P329&gt;=6,P329&lt;=9),"MEDIO",IF(AND(P329&gt;=10,P329&lt;=20),"ALTO",IF(P329&gt;=24,"MUY ALTO")))))</f>
        <v>MEDIO</v>
      </c>
      <c r="R329" s="4">
        <v>10</v>
      </c>
      <c r="S329" s="20">
        <f t="shared" si="24"/>
        <v>80</v>
      </c>
      <c r="T329" s="4" t="str">
        <f t="shared" ref="T329:T392" si="26">IF(S329=0,"N/A",IF(AND(S329&gt;=1,S329&lt;=20),"IV",IF(AND(S329&gt;=40,S329&lt;=120),"III",IF(AND(S329&gt;=150,S329&lt;=500),"II",IF(S329&gt;=600,"I")))))</f>
        <v>III</v>
      </c>
      <c r="U329" s="4" t="str">
        <f t="shared" ref="U329:U392" si="27">IF(T329="N/A","N/A",IF(T329="I","NO ACEPTABLE",IF(T329="II","NO ACEPTABLE O ACEPTABLE CON CONTROL ESPECIFICO",IF(T329="III","MEJORABLE",IF(T329="IV","ACEPTABLE")))))</f>
        <v>MEJORABLE</v>
      </c>
      <c r="V329" s="6" t="s">
        <v>29</v>
      </c>
      <c r="W329" s="4" t="s">
        <v>29</v>
      </c>
      <c r="X329" s="9" t="s">
        <v>175</v>
      </c>
      <c r="Y329" s="4" t="s">
        <v>741</v>
      </c>
      <c r="Z329" s="4" t="s">
        <v>29</v>
      </c>
      <c r="AA329" s="4" t="s">
        <v>176</v>
      </c>
    </row>
    <row r="330" spans="1:27" s="12" customFormat="1" ht="270" x14ac:dyDescent="0.25">
      <c r="A330" s="26" t="s">
        <v>252</v>
      </c>
      <c r="B330" s="4" t="s">
        <v>92</v>
      </c>
      <c r="C330" s="9" t="s">
        <v>81</v>
      </c>
      <c r="D330" s="9" t="s">
        <v>253</v>
      </c>
      <c r="E330" s="9" t="s">
        <v>254</v>
      </c>
      <c r="F330" s="4" t="s">
        <v>31</v>
      </c>
      <c r="G330" s="4">
        <v>1</v>
      </c>
      <c r="H330" s="9" t="s">
        <v>26</v>
      </c>
      <c r="I330" s="11" t="s">
        <v>255</v>
      </c>
      <c r="J330" s="6" t="s">
        <v>102</v>
      </c>
      <c r="K330" s="4" t="s">
        <v>28</v>
      </c>
      <c r="L330" s="4" t="s">
        <v>103</v>
      </c>
      <c r="M330" s="4" t="s">
        <v>256</v>
      </c>
      <c r="N330" s="9">
        <v>6</v>
      </c>
      <c r="O330" s="9">
        <v>2</v>
      </c>
      <c r="P330" s="20">
        <f t="shared" ref="P330:P393" si="28">+O330*N330</f>
        <v>12</v>
      </c>
      <c r="Q330" s="4" t="str">
        <f t="shared" si="25"/>
        <v>ALTO</v>
      </c>
      <c r="R330" s="4">
        <v>10</v>
      </c>
      <c r="S330" s="20">
        <f t="shared" ref="S330:S393" si="29">P330*R330</f>
        <v>120</v>
      </c>
      <c r="T330" s="4" t="str">
        <f t="shared" si="26"/>
        <v>III</v>
      </c>
      <c r="U330" s="4" t="str">
        <f t="shared" si="27"/>
        <v>MEJORABLE</v>
      </c>
      <c r="V330" s="6" t="s">
        <v>29</v>
      </c>
      <c r="W330" s="6" t="s">
        <v>29</v>
      </c>
      <c r="X330" s="4" t="s">
        <v>105</v>
      </c>
      <c r="Y330" s="4" t="s">
        <v>197</v>
      </c>
      <c r="Z330" s="6" t="s">
        <v>29</v>
      </c>
      <c r="AA330" s="4" t="s">
        <v>107</v>
      </c>
    </row>
    <row r="331" spans="1:27" s="12" customFormat="1" ht="270" x14ac:dyDescent="0.25">
      <c r="A331" s="26" t="s">
        <v>252</v>
      </c>
      <c r="B331" s="4" t="s">
        <v>92</v>
      </c>
      <c r="C331" s="9" t="s">
        <v>81</v>
      </c>
      <c r="D331" s="9" t="s">
        <v>253</v>
      </c>
      <c r="E331" s="9" t="s">
        <v>254</v>
      </c>
      <c r="F331" s="4" t="s">
        <v>31</v>
      </c>
      <c r="G331" s="4">
        <v>1</v>
      </c>
      <c r="H331" s="9" t="s">
        <v>26</v>
      </c>
      <c r="I331" s="11" t="s">
        <v>157</v>
      </c>
      <c r="J331" s="6" t="s">
        <v>102</v>
      </c>
      <c r="K331" s="4" t="s">
        <v>28</v>
      </c>
      <c r="L331" s="4" t="s">
        <v>103</v>
      </c>
      <c r="M331" s="4" t="s">
        <v>256</v>
      </c>
      <c r="N331" s="9">
        <v>6</v>
      </c>
      <c r="O331" s="9">
        <v>2</v>
      </c>
      <c r="P331" s="20">
        <f t="shared" si="28"/>
        <v>12</v>
      </c>
      <c r="Q331" s="4" t="str">
        <f t="shared" si="25"/>
        <v>ALTO</v>
      </c>
      <c r="R331" s="4">
        <v>10</v>
      </c>
      <c r="S331" s="20">
        <f t="shared" si="29"/>
        <v>120</v>
      </c>
      <c r="T331" s="4" t="str">
        <f t="shared" si="26"/>
        <v>III</v>
      </c>
      <c r="U331" s="4" t="str">
        <f t="shared" si="27"/>
        <v>MEJORABLE</v>
      </c>
      <c r="V331" s="6" t="s">
        <v>29</v>
      </c>
      <c r="W331" s="6" t="s">
        <v>29</v>
      </c>
      <c r="X331" s="4" t="s">
        <v>105</v>
      </c>
      <c r="Y331" s="4" t="s">
        <v>197</v>
      </c>
      <c r="Z331" s="6" t="s">
        <v>29</v>
      </c>
      <c r="AA331" s="4" t="s">
        <v>107</v>
      </c>
    </row>
    <row r="332" spans="1:27" s="12" customFormat="1" ht="270" x14ac:dyDescent="0.25">
      <c r="A332" s="26" t="s">
        <v>252</v>
      </c>
      <c r="B332" s="4" t="s">
        <v>92</v>
      </c>
      <c r="C332" s="9" t="s">
        <v>81</v>
      </c>
      <c r="D332" s="9" t="s">
        <v>253</v>
      </c>
      <c r="E332" s="9" t="s">
        <v>254</v>
      </c>
      <c r="F332" s="4" t="s">
        <v>31</v>
      </c>
      <c r="G332" s="6">
        <v>1</v>
      </c>
      <c r="H332" s="9" t="s">
        <v>27</v>
      </c>
      <c r="I332" s="6" t="s">
        <v>109</v>
      </c>
      <c r="J332" s="6" t="s">
        <v>110</v>
      </c>
      <c r="K332" s="6" t="s">
        <v>646</v>
      </c>
      <c r="L332" s="6" t="s">
        <v>111</v>
      </c>
      <c r="M332" s="6" t="s">
        <v>738</v>
      </c>
      <c r="N332" s="6">
        <v>2</v>
      </c>
      <c r="O332" s="6">
        <v>4</v>
      </c>
      <c r="P332" s="20">
        <f t="shared" si="28"/>
        <v>8</v>
      </c>
      <c r="Q332" s="4" t="str">
        <f t="shared" si="25"/>
        <v>MEDIO</v>
      </c>
      <c r="R332" s="6">
        <v>10</v>
      </c>
      <c r="S332" s="20">
        <f t="shared" si="29"/>
        <v>80</v>
      </c>
      <c r="T332" s="4" t="str">
        <f t="shared" si="26"/>
        <v>III</v>
      </c>
      <c r="U332" s="4" t="str">
        <f t="shared" si="27"/>
        <v>MEJORABLE</v>
      </c>
      <c r="V332" s="6" t="s">
        <v>29</v>
      </c>
      <c r="W332" s="4" t="s">
        <v>29</v>
      </c>
      <c r="X332" s="6" t="s">
        <v>29</v>
      </c>
      <c r="Y332" s="6" t="s">
        <v>739</v>
      </c>
      <c r="Z332" s="4" t="s">
        <v>29</v>
      </c>
      <c r="AA332" s="4" t="s">
        <v>647</v>
      </c>
    </row>
    <row r="333" spans="1:27" s="12" customFormat="1" ht="270" x14ac:dyDescent="0.25">
      <c r="A333" s="26" t="s">
        <v>252</v>
      </c>
      <c r="B333" s="4" t="s">
        <v>92</v>
      </c>
      <c r="C333" s="9" t="s">
        <v>81</v>
      </c>
      <c r="D333" s="9" t="s">
        <v>253</v>
      </c>
      <c r="E333" s="9" t="s">
        <v>254</v>
      </c>
      <c r="F333" s="4" t="s">
        <v>31</v>
      </c>
      <c r="G333" s="6">
        <v>1</v>
      </c>
      <c r="H333" s="9" t="s">
        <v>27</v>
      </c>
      <c r="I333" s="9" t="s">
        <v>135</v>
      </c>
      <c r="J333" s="6" t="s">
        <v>136</v>
      </c>
      <c r="K333" s="6" t="s">
        <v>28</v>
      </c>
      <c r="L333" s="6" t="s">
        <v>111</v>
      </c>
      <c r="M333" s="6" t="s">
        <v>738</v>
      </c>
      <c r="N333" s="4">
        <v>6</v>
      </c>
      <c r="O333" s="4">
        <v>4</v>
      </c>
      <c r="P333" s="20">
        <f t="shared" si="28"/>
        <v>24</v>
      </c>
      <c r="Q333" s="4" t="str">
        <f t="shared" si="25"/>
        <v>MUY ALTO</v>
      </c>
      <c r="R333" s="6">
        <v>10</v>
      </c>
      <c r="S333" s="20">
        <f t="shared" si="29"/>
        <v>240</v>
      </c>
      <c r="T333" s="4" t="str">
        <f t="shared" si="26"/>
        <v>II</v>
      </c>
      <c r="U333" s="4" t="str">
        <f t="shared" si="27"/>
        <v>NO ACEPTABLE O ACEPTABLE CON CONTROL ESPECIFICO</v>
      </c>
      <c r="V333" s="6" t="s">
        <v>29</v>
      </c>
      <c r="W333" s="4" t="s">
        <v>29</v>
      </c>
      <c r="X333" s="6" t="s">
        <v>29</v>
      </c>
      <c r="Y333" s="6" t="s">
        <v>740</v>
      </c>
      <c r="Z333" s="4" t="s">
        <v>29</v>
      </c>
      <c r="AA333" s="4" t="s">
        <v>649</v>
      </c>
    </row>
    <row r="334" spans="1:27" s="12" customFormat="1" ht="270" x14ac:dyDescent="0.25">
      <c r="A334" s="26" t="s">
        <v>252</v>
      </c>
      <c r="B334" s="4" t="s">
        <v>92</v>
      </c>
      <c r="C334" s="9" t="s">
        <v>81</v>
      </c>
      <c r="D334" s="9" t="s">
        <v>253</v>
      </c>
      <c r="E334" s="9" t="s">
        <v>254</v>
      </c>
      <c r="F334" s="4" t="s">
        <v>31</v>
      </c>
      <c r="G334" s="4">
        <v>1</v>
      </c>
      <c r="H334" s="9" t="s">
        <v>112</v>
      </c>
      <c r="I334" s="4" t="s">
        <v>198</v>
      </c>
      <c r="J334" s="6" t="s">
        <v>114</v>
      </c>
      <c r="K334" s="6" t="s">
        <v>199</v>
      </c>
      <c r="L334" s="6" t="s">
        <v>84</v>
      </c>
      <c r="M334" s="9" t="s">
        <v>28</v>
      </c>
      <c r="N334" s="9">
        <v>2</v>
      </c>
      <c r="O334" s="9">
        <v>1</v>
      </c>
      <c r="P334" s="20">
        <f t="shared" si="28"/>
        <v>2</v>
      </c>
      <c r="Q334" s="4" t="str">
        <f t="shared" si="25"/>
        <v>BAJO</v>
      </c>
      <c r="R334" s="4">
        <v>25</v>
      </c>
      <c r="S334" s="20">
        <f t="shared" si="29"/>
        <v>50</v>
      </c>
      <c r="T334" s="4" t="str">
        <f t="shared" si="26"/>
        <v>III</v>
      </c>
      <c r="U334" s="4" t="str">
        <f t="shared" si="27"/>
        <v>MEJORABLE</v>
      </c>
      <c r="V334" s="6" t="s">
        <v>29</v>
      </c>
      <c r="W334" s="4" t="s">
        <v>29</v>
      </c>
      <c r="X334" s="6" t="s">
        <v>29</v>
      </c>
      <c r="Y334" s="6" t="s">
        <v>658</v>
      </c>
      <c r="Z334" s="4" t="s">
        <v>29</v>
      </c>
      <c r="AA334" s="4" t="s">
        <v>657</v>
      </c>
    </row>
    <row r="335" spans="1:27" s="12" customFormat="1" ht="270" x14ac:dyDescent="0.25">
      <c r="A335" s="26" t="s">
        <v>252</v>
      </c>
      <c r="B335" s="4" t="s">
        <v>92</v>
      </c>
      <c r="C335" s="9" t="s">
        <v>81</v>
      </c>
      <c r="D335" s="9" t="s">
        <v>253</v>
      </c>
      <c r="E335" s="9" t="s">
        <v>254</v>
      </c>
      <c r="F335" s="4" t="s">
        <v>31</v>
      </c>
      <c r="G335" s="4">
        <v>1</v>
      </c>
      <c r="H335" s="9" t="s">
        <v>112</v>
      </c>
      <c r="I335" s="9" t="s">
        <v>137</v>
      </c>
      <c r="J335" s="6" t="s">
        <v>138</v>
      </c>
      <c r="K335" s="6" t="s">
        <v>139</v>
      </c>
      <c r="L335" s="6" t="s">
        <v>140</v>
      </c>
      <c r="M335" s="6" t="s">
        <v>141</v>
      </c>
      <c r="N335" s="9">
        <v>2</v>
      </c>
      <c r="O335" s="4">
        <v>2</v>
      </c>
      <c r="P335" s="20">
        <f t="shared" si="28"/>
        <v>4</v>
      </c>
      <c r="Q335" s="4" t="str">
        <f t="shared" si="25"/>
        <v>BAJO</v>
      </c>
      <c r="R335" s="4">
        <v>10</v>
      </c>
      <c r="S335" s="20">
        <f t="shared" si="29"/>
        <v>40</v>
      </c>
      <c r="T335" s="4" t="str">
        <f t="shared" si="26"/>
        <v>III</v>
      </c>
      <c r="U335" s="4" t="str">
        <f t="shared" si="27"/>
        <v>MEJORABLE</v>
      </c>
      <c r="V335" s="6" t="s">
        <v>29</v>
      </c>
      <c r="W335" s="4" t="s">
        <v>29</v>
      </c>
      <c r="X335" s="4" t="s">
        <v>139</v>
      </c>
      <c r="Y335" s="4" t="s">
        <v>142</v>
      </c>
      <c r="Z335" s="4" t="s">
        <v>29</v>
      </c>
      <c r="AA335" s="4" t="s">
        <v>118</v>
      </c>
    </row>
    <row r="336" spans="1:27" s="12" customFormat="1" ht="270" x14ac:dyDescent="0.25">
      <c r="A336" s="26" t="s">
        <v>252</v>
      </c>
      <c r="B336" s="4" t="s">
        <v>92</v>
      </c>
      <c r="C336" s="9" t="s">
        <v>81</v>
      </c>
      <c r="D336" s="9" t="s">
        <v>253</v>
      </c>
      <c r="E336" s="9" t="s">
        <v>254</v>
      </c>
      <c r="F336" s="4" t="s">
        <v>31</v>
      </c>
      <c r="G336" s="4">
        <v>1</v>
      </c>
      <c r="H336" s="9" t="s">
        <v>112</v>
      </c>
      <c r="I336" s="4" t="s">
        <v>124</v>
      </c>
      <c r="J336" s="6" t="s">
        <v>125</v>
      </c>
      <c r="K336" s="6" t="s">
        <v>659</v>
      </c>
      <c r="L336" s="6" t="s">
        <v>127</v>
      </c>
      <c r="M336" s="6" t="s">
        <v>28</v>
      </c>
      <c r="N336" s="4">
        <v>2</v>
      </c>
      <c r="O336" s="9">
        <v>1</v>
      </c>
      <c r="P336" s="20">
        <f t="shared" si="28"/>
        <v>2</v>
      </c>
      <c r="Q336" s="4" t="str">
        <f t="shared" si="25"/>
        <v>BAJO</v>
      </c>
      <c r="R336" s="4">
        <v>10</v>
      </c>
      <c r="S336" s="20">
        <f t="shared" si="29"/>
        <v>20</v>
      </c>
      <c r="T336" s="4" t="str">
        <f t="shared" si="26"/>
        <v>IV</v>
      </c>
      <c r="U336" s="4" t="str">
        <f t="shared" si="27"/>
        <v>ACEPTABLE</v>
      </c>
      <c r="V336" s="6" t="s">
        <v>29</v>
      </c>
      <c r="W336" s="4" t="s">
        <v>29</v>
      </c>
      <c r="X336" s="4" t="s">
        <v>29</v>
      </c>
      <c r="Y336" s="4" t="s">
        <v>795</v>
      </c>
      <c r="Z336" s="4" t="s">
        <v>29</v>
      </c>
      <c r="AA336" s="4" t="s">
        <v>128</v>
      </c>
    </row>
    <row r="337" spans="1:27" s="12" customFormat="1" ht="270" x14ac:dyDescent="0.25">
      <c r="A337" s="26" t="s">
        <v>252</v>
      </c>
      <c r="B337" s="4" t="s">
        <v>92</v>
      </c>
      <c r="C337" s="9" t="s">
        <v>81</v>
      </c>
      <c r="D337" s="9" t="s">
        <v>253</v>
      </c>
      <c r="E337" s="9" t="s">
        <v>254</v>
      </c>
      <c r="F337" s="4" t="s">
        <v>31</v>
      </c>
      <c r="G337" s="4">
        <v>1</v>
      </c>
      <c r="H337" s="9" t="s">
        <v>112</v>
      </c>
      <c r="I337" s="9" t="s">
        <v>257</v>
      </c>
      <c r="J337" s="6" t="s">
        <v>114</v>
      </c>
      <c r="K337" s="9" t="s">
        <v>120</v>
      </c>
      <c r="L337" s="9" t="s">
        <v>121</v>
      </c>
      <c r="M337" s="9" t="s">
        <v>28</v>
      </c>
      <c r="N337" s="4">
        <v>6</v>
      </c>
      <c r="O337" s="9">
        <v>1</v>
      </c>
      <c r="P337" s="20">
        <f t="shared" si="28"/>
        <v>6</v>
      </c>
      <c r="Q337" s="4" t="str">
        <f t="shared" si="25"/>
        <v>MEDIO</v>
      </c>
      <c r="R337" s="4">
        <v>25</v>
      </c>
      <c r="S337" s="20">
        <f t="shared" si="29"/>
        <v>150</v>
      </c>
      <c r="T337" s="4" t="str">
        <f t="shared" si="26"/>
        <v>II</v>
      </c>
      <c r="U337" s="4" t="str">
        <f t="shared" si="27"/>
        <v>NO ACEPTABLE O ACEPTABLE CON CONTROL ESPECIFICO</v>
      </c>
      <c r="V337" s="6" t="s">
        <v>29</v>
      </c>
      <c r="W337" s="4" t="s">
        <v>29</v>
      </c>
      <c r="X337" s="4" t="s">
        <v>29</v>
      </c>
      <c r="Y337" s="4" t="s">
        <v>122</v>
      </c>
      <c r="Z337" s="4" t="s">
        <v>123</v>
      </c>
      <c r="AA337" s="4" t="s">
        <v>29</v>
      </c>
    </row>
    <row r="338" spans="1:27" s="12" customFormat="1" ht="270" x14ac:dyDescent="0.25">
      <c r="A338" s="26" t="s">
        <v>252</v>
      </c>
      <c r="B338" s="4" t="s">
        <v>92</v>
      </c>
      <c r="C338" s="9" t="s">
        <v>81</v>
      </c>
      <c r="D338" s="9" t="s">
        <v>253</v>
      </c>
      <c r="E338" s="9" t="s">
        <v>254</v>
      </c>
      <c r="F338" s="4" t="s">
        <v>31</v>
      </c>
      <c r="G338" s="4">
        <v>1</v>
      </c>
      <c r="H338" s="9" t="s">
        <v>53</v>
      </c>
      <c r="I338" s="9" t="s">
        <v>95</v>
      </c>
      <c r="J338" s="6" t="s">
        <v>96</v>
      </c>
      <c r="K338" s="4" t="s">
        <v>28</v>
      </c>
      <c r="L338" s="4" t="s">
        <v>28</v>
      </c>
      <c r="M338" s="4" t="s">
        <v>644</v>
      </c>
      <c r="N338" s="4">
        <v>2</v>
      </c>
      <c r="O338" s="9">
        <v>4</v>
      </c>
      <c r="P338" s="20">
        <f t="shared" si="28"/>
        <v>8</v>
      </c>
      <c r="Q338" s="4" t="str">
        <f t="shared" si="25"/>
        <v>MEDIO</v>
      </c>
      <c r="R338" s="4">
        <v>25</v>
      </c>
      <c r="S338" s="20">
        <f t="shared" si="29"/>
        <v>200</v>
      </c>
      <c r="T338" s="4" t="str">
        <f t="shared" si="26"/>
        <v>II</v>
      </c>
      <c r="U338" s="4" t="str">
        <f t="shared" si="27"/>
        <v>NO ACEPTABLE O ACEPTABLE CON CONTROL ESPECIFICO</v>
      </c>
      <c r="V338" s="6" t="s">
        <v>29</v>
      </c>
      <c r="W338" s="4" t="s">
        <v>29</v>
      </c>
      <c r="X338" s="4" t="s">
        <v>29</v>
      </c>
      <c r="Y338" s="4" t="s">
        <v>645</v>
      </c>
      <c r="Z338" s="4" t="s">
        <v>97</v>
      </c>
      <c r="AA338" s="4" t="s">
        <v>731</v>
      </c>
    </row>
    <row r="339" spans="1:27" s="12" customFormat="1" ht="270" x14ac:dyDescent="0.25">
      <c r="A339" s="26" t="s">
        <v>252</v>
      </c>
      <c r="B339" s="4" t="s">
        <v>92</v>
      </c>
      <c r="C339" s="9" t="s">
        <v>81</v>
      </c>
      <c r="D339" s="9" t="s">
        <v>253</v>
      </c>
      <c r="E339" s="9" t="s">
        <v>254</v>
      </c>
      <c r="F339" s="4" t="s">
        <v>31</v>
      </c>
      <c r="G339" s="4">
        <v>1</v>
      </c>
      <c r="H339" s="9" t="s">
        <v>53</v>
      </c>
      <c r="I339" s="9" t="s">
        <v>95</v>
      </c>
      <c r="J339" s="6" t="s">
        <v>180</v>
      </c>
      <c r="K339" s="6" t="s">
        <v>28</v>
      </c>
      <c r="L339" s="6" t="s">
        <v>181</v>
      </c>
      <c r="M339" s="4" t="s">
        <v>644</v>
      </c>
      <c r="N339" s="4">
        <v>2</v>
      </c>
      <c r="O339" s="9">
        <v>2</v>
      </c>
      <c r="P339" s="20">
        <f t="shared" si="28"/>
        <v>4</v>
      </c>
      <c r="Q339" s="4" t="str">
        <f t="shared" si="25"/>
        <v>BAJO</v>
      </c>
      <c r="R339" s="4">
        <v>25</v>
      </c>
      <c r="S339" s="20">
        <f t="shared" si="29"/>
        <v>100</v>
      </c>
      <c r="T339" s="4" t="str">
        <f t="shared" si="26"/>
        <v>III</v>
      </c>
      <c r="U339" s="4" t="str">
        <f t="shared" si="27"/>
        <v>MEJORABLE</v>
      </c>
      <c r="V339" s="6" t="s">
        <v>29</v>
      </c>
      <c r="W339" s="4" t="s">
        <v>29</v>
      </c>
      <c r="X339" s="6" t="s">
        <v>29</v>
      </c>
      <c r="Y339" s="4" t="s">
        <v>645</v>
      </c>
      <c r="Z339" s="4" t="s">
        <v>97</v>
      </c>
      <c r="AA339" s="6" t="s">
        <v>29</v>
      </c>
    </row>
    <row r="340" spans="1:27" s="12" customFormat="1" ht="240" x14ac:dyDescent="0.25">
      <c r="A340" s="26" t="s">
        <v>252</v>
      </c>
      <c r="B340" s="4" t="s">
        <v>92</v>
      </c>
      <c r="C340" s="9" t="s">
        <v>82</v>
      </c>
      <c r="D340" s="9" t="s">
        <v>83</v>
      </c>
      <c r="E340" s="9" t="s">
        <v>258</v>
      </c>
      <c r="F340" s="4" t="s">
        <v>31</v>
      </c>
      <c r="G340" s="4">
        <v>1</v>
      </c>
      <c r="H340" s="9" t="s">
        <v>26</v>
      </c>
      <c r="I340" s="4" t="s">
        <v>108</v>
      </c>
      <c r="J340" s="6" t="s">
        <v>102</v>
      </c>
      <c r="K340" s="4" t="s">
        <v>28</v>
      </c>
      <c r="L340" s="4" t="s">
        <v>103</v>
      </c>
      <c r="M340" s="4" t="s">
        <v>104</v>
      </c>
      <c r="N340" s="9">
        <v>6</v>
      </c>
      <c r="O340" s="9">
        <v>2</v>
      </c>
      <c r="P340" s="20">
        <f t="shared" si="28"/>
        <v>12</v>
      </c>
      <c r="Q340" s="4" t="str">
        <f t="shared" si="25"/>
        <v>ALTO</v>
      </c>
      <c r="R340" s="4">
        <v>10</v>
      </c>
      <c r="S340" s="20">
        <f t="shared" si="29"/>
        <v>120</v>
      </c>
      <c r="T340" s="4" t="str">
        <f t="shared" si="26"/>
        <v>III</v>
      </c>
      <c r="U340" s="4" t="str">
        <f t="shared" si="27"/>
        <v>MEJORABLE</v>
      </c>
      <c r="V340" s="6" t="s">
        <v>29</v>
      </c>
      <c r="W340" s="6" t="s">
        <v>29</v>
      </c>
      <c r="X340" s="4" t="s">
        <v>105</v>
      </c>
      <c r="Y340" s="4" t="s">
        <v>106</v>
      </c>
      <c r="Z340" s="6" t="s">
        <v>29</v>
      </c>
      <c r="AA340" s="4" t="s">
        <v>107</v>
      </c>
    </row>
    <row r="341" spans="1:27" s="12" customFormat="1" ht="240" x14ac:dyDescent="0.25">
      <c r="A341" s="26" t="s">
        <v>252</v>
      </c>
      <c r="B341" s="4" t="s">
        <v>92</v>
      </c>
      <c r="C341" s="9" t="s">
        <v>82</v>
      </c>
      <c r="D341" s="9" t="s">
        <v>83</v>
      </c>
      <c r="E341" s="9" t="s">
        <v>258</v>
      </c>
      <c r="F341" s="4" t="s">
        <v>31</v>
      </c>
      <c r="G341" s="4">
        <v>1</v>
      </c>
      <c r="H341" s="9" t="s">
        <v>26</v>
      </c>
      <c r="I341" s="11" t="s">
        <v>157</v>
      </c>
      <c r="J341" s="6" t="s">
        <v>102</v>
      </c>
      <c r="K341" s="4" t="s">
        <v>28</v>
      </c>
      <c r="L341" s="4" t="s">
        <v>103</v>
      </c>
      <c r="M341" s="4" t="s">
        <v>207</v>
      </c>
      <c r="N341" s="9">
        <v>6</v>
      </c>
      <c r="O341" s="9">
        <v>2</v>
      </c>
      <c r="P341" s="20">
        <f t="shared" si="28"/>
        <v>12</v>
      </c>
      <c r="Q341" s="4" t="str">
        <f t="shared" si="25"/>
        <v>ALTO</v>
      </c>
      <c r="R341" s="4">
        <v>10</v>
      </c>
      <c r="S341" s="20">
        <f t="shared" si="29"/>
        <v>120</v>
      </c>
      <c r="T341" s="4" t="str">
        <f t="shared" si="26"/>
        <v>III</v>
      </c>
      <c r="U341" s="4" t="str">
        <f t="shared" si="27"/>
        <v>MEJORABLE</v>
      </c>
      <c r="V341" s="6" t="s">
        <v>29</v>
      </c>
      <c r="W341" s="6" t="s">
        <v>29</v>
      </c>
      <c r="X341" s="4" t="s">
        <v>105</v>
      </c>
      <c r="Y341" s="4" t="s">
        <v>106</v>
      </c>
      <c r="Z341" s="6" t="s">
        <v>29</v>
      </c>
      <c r="AA341" s="4" t="s">
        <v>107</v>
      </c>
    </row>
    <row r="342" spans="1:27" s="12" customFormat="1" ht="210" x14ac:dyDescent="0.25">
      <c r="A342" s="26" t="s">
        <v>252</v>
      </c>
      <c r="B342" s="4" t="s">
        <v>92</v>
      </c>
      <c r="C342" s="9" t="s">
        <v>82</v>
      </c>
      <c r="D342" s="9" t="s">
        <v>83</v>
      </c>
      <c r="E342" s="9" t="s">
        <v>258</v>
      </c>
      <c r="F342" s="4" t="s">
        <v>31</v>
      </c>
      <c r="G342" s="6">
        <v>1</v>
      </c>
      <c r="H342" s="9" t="s">
        <v>27</v>
      </c>
      <c r="I342" s="6" t="s">
        <v>109</v>
      </c>
      <c r="J342" s="6" t="s">
        <v>110</v>
      </c>
      <c r="K342" s="6" t="s">
        <v>646</v>
      </c>
      <c r="L342" s="6" t="s">
        <v>111</v>
      </c>
      <c r="M342" s="6" t="s">
        <v>738</v>
      </c>
      <c r="N342" s="6">
        <v>2</v>
      </c>
      <c r="O342" s="6">
        <v>4</v>
      </c>
      <c r="P342" s="20">
        <f t="shared" si="28"/>
        <v>8</v>
      </c>
      <c r="Q342" s="4" t="str">
        <f t="shared" si="25"/>
        <v>MEDIO</v>
      </c>
      <c r="R342" s="6">
        <v>10</v>
      </c>
      <c r="S342" s="20">
        <f t="shared" si="29"/>
        <v>80</v>
      </c>
      <c r="T342" s="4" t="str">
        <f t="shared" si="26"/>
        <v>III</v>
      </c>
      <c r="U342" s="4" t="str">
        <f t="shared" si="27"/>
        <v>MEJORABLE</v>
      </c>
      <c r="V342" s="6" t="s">
        <v>29</v>
      </c>
      <c r="W342" s="4" t="s">
        <v>29</v>
      </c>
      <c r="X342" s="6" t="s">
        <v>29</v>
      </c>
      <c r="Y342" s="6" t="s">
        <v>739</v>
      </c>
      <c r="Z342" s="4" t="s">
        <v>29</v>
      </c>
      <c r="AA342" s="4" t="s">
        <v>647</v>
      </c>
    </row>
    <row r="343" spans="1:27" s="12" customFormat="1" ht="150" x14ac:dyDescent="0.25">
      <c r="A343" s="26" t="s">
        <v>252</v>
      </c>
      <c r="B343" s="4" t="s">
        <v>92</v>
      </c>
      <c r="C343" s="9" t="s">
        <v>82</v>
      </c>
      <c r="D343" s="9" t="s">
        <v>83</v>
      </c>
      <c r="E343" s="9" t="s">
        <v>258</v>
      </c>
      <c r="F343" s="4" t="s">
        <v>31</v>
      </c>
      <c r="G343" s="6">
        <v>1</v>
      </c>
      <c r="H343" s="9" t="s">
        <v>27</v>
      </c>
      <c r="I343" s="9" t="s">
        <v>135</v>
      </c>
      <c r="J343" s="6" t="s">
        <v>136</v>
      </c>
      <c r="K343" s="6" t="s">
        <v>28</v>
      </c>
      <c r="L343" s="6" t="s">
        <v>111</v>
      </c>
      <c r="M343" s="6" t="s">
        <v>738</v>
      </c>
      <c r="N343" s="4">
        <v>6</v>
      </c>
      <c r="O343" s="4">
        <v>4</v>
      </c>
      <c r="P343" s="20">
        <f t="shared" si="28"/>
        <v>24</v>
      </c>
      <c r="Q343" s="4" t="str">
        <f t="shared" si="25"/>
        <v>MUY ALTO</v>
      </c>
      <c r="R343" s="6">
        <v>10</v>
      </c>
      <c r="S343" s="20">
        <f t="shared" si="29"/>
        <v>240</v>
      </c>
      <c r="T343" s="4" t="str">
        <f t="shared" si="26"/>
        <v>II</v>
      </c>
      <c r="U343" s="4" t="str">
        <f t="shared" si="27"/>
        <v>NO ACEPTABLE O ACEPTABLE CON CONTROL ESPECIFICO</v>
      </c>
      <c r="V343" s="6" t="s">
        <v>29</v>
      </c>
      <c r="W343" s="4" t="s">
        <v>29</v>
      </c>
      <c r="X343" s="6" t="s">
        <v>29</v>
      </c>
      <c r="Y343" s="6" t="s">
        <v>740</v>
      </c>
      <c r="Z343" s="4" t="s">
        <v>29</v>
      </c>
      <c r="AA343" s="4" t="s">
        <v>649</v>
      </c>
    </row>
    <row r="344" spans="1:27" s="12" customFormat="1" ht="180" x14ac:dyDescent="0.25">
      <c r="A344" s="26" t="s">
        <v>252</v>
      </c>
      <c r="B344" s="4" t="s">
        <v>92</v>
      </c>
      <c r="C344" s="9" t="s">
        <v>82</v>
      </c>
      <c r="D344" s="9" t="s">
        <v>83</v>
      </c>
      <c r="E344" s="9" t="s">
        <v>258</v>
      </c>
      <c r="F344" s="4" t="s">
        <v>31</v>
      </c>
      <c r="G344" s="4">
        <v>1</v>
      </c>
      <c r="H344" s="9" t="s">
        <v>25</v>
      </c>
      <c r="I344" s="4" t="s">
        <v>98</v>
      </c>
      <c r="J344" s="6" t="s">
        <v>99</v>
      </c>
      <c r="K344" s="4" t="s">
        <v>671</v>
      </c>
      <c r="L344" s="4" t="s">
        <v>654</v>
      </c>
      <c r="M344" s="4" t="s">
        <v>736</v>
      </c>
      <c r="N344" s="9">
        <v>2</v>
      </c>
      <c r="O344" s="4">
        <v>4</v>
      </c>
      <c r="P344" s="20">
        <f t="shared" si="28"/>
        <v>8</v>
      </c>
      <c r="Q344" s="4" t="str">
        <f t="shared" si="25"/>
        <v>MEDIO</v>
      </c>
      <c r="R344" s="4">
        <v>10</v>
      </c>
      <c r="S344" s="20">
        <f t="shared" si="29"/>
        <v>80</v>
      </c>
      <c r="T344" s="4" t="str">
        <f t="shared" si="26"/>
        <v>III</v>
      </c>
      <c r="U344" s="4" t="str">
        <f t="shared" si="27"/>
        <v>MEJORABLE</v>
      </c>
      <c r="V344" s="6" t="s">
        <v>29</v>
      </c>
      <c r="W344" s="4" t="s">
        <v>29</v>
      </c>
      <c r="X344" s="4" t="s">
        <v>655</v>
      </c>
      <c r="Y344" s="4" t="s">
        <v>737</v>
      </c>
      <c r="Z344" s="4" t="s">
        <v>29</v>
      </c>
      <c r="AA344" s="4" t="s">
        <v>100</v>
      </c>
    </row>
    <row r="345" spans="1:27" s="12" customFormat="1" ht="135" x14ac:dyDescent="0.25">
      <c r="A345" s="26" t="s">
        <v>252</v>
      </c>
      <c r="B345" s="4" t="s">
        <v>92</v>
      </c>
      <c r="C345" s="9" t="s">
        <v>82</v>
      </c>
      <c r="D345" s="9" t="s">
        <v>83</v>
      </c>
      <c r="E345" s="9" t="s">
        <v>258</v>
      </c>
      <c r="F345" s="4" t="s">
        <v>31</v>
      </c>
      <c r="G345" s="4">
        <v>1</v>
      </c>
      <c r="H345" s="9" t="s">
        <v>112</v>
      </c>
      <c r="I345" s="9" t="s">
        <v>259</v>
      </c>
      <c r="J345" s="6" t="s">
        <v>144</v>
      </c>
      <c r="K345" s="9" t="s">
        <v>744</v>
      </c>
      <c r="L345" s="9" t="s">
        <v>260</v>
      </c>
      <c r="M345" s="9" t="s">
        <v>28</v>
      </c>
      <c r="N345" s="9">
        <v>2</v>
      </c>
      <c r="O345" s="9">
        <v>2</v>
      </c>
      <c r="P345" s="20">
        <f t="shared" si="28"/>
        <v>4</v>
      </c>
      <c r="Q345" s="4" t="str">
        <f t="shared" si="25"/>
        <v>BAJO</v>
      </c>
      <c r="R345" s="6">
        <v>10</v>
      </c>
      <c r="S345" s="20">
        <f t="shared" si="29"/>
        <v>40</v>
      </c>
      <c r="T345" s="4" t="str">
        <f t="shared" si="26"/>
        <v>III</v>
      </c>
      <c r="U345" s="4" t="str">
        <f t="shared" si="27"/>
        <v>MEJORABLE</v>
      </c>
      <c r="V345" s="6" t="s">
        <v>29</v>
      </c>
      <c r="W345" s="4" t="s">
        <v>29</v>
      </c>
      <c r="X345" s="4" t="s">
        <v>29</v>
      </c>
      <c r="Y345" s="4" t="s">
        <v>261</v>
      </c>
      <c r="Z345" s="4" t="s">
        <v>29</v>
      </c>
      <c r="AA345" s="4" t="s">
        <v>118</v>
      </c>
    </row>
    <row r="346" spans="1:27" s="12" customFormat="1" ht="135" x14ac:dyDescent="0.25">
      <c r="A346" s="26" t="s">
        <v>252</v>
      </c>
      <c r="B346" s="4" t="s">
        <v>92</v>
      </c>
      <c r="C346" s="9" t="s">
        <v>82</v>
      </c>
      <c r="D346" s="9" t="s">
        <v>83</v>
      </c>
      <c r="E346" s="9" t="s">
        <v>258</v>
      </c>
      <c r="F346" s="4" t="s">
        <v>31</v>
      </c>
      <c r="G346" s="4">
        <v>1</v>
      </c>
      <c r="H346" s="9" t="s">
        <v>112</v>
      </c>
      <c r="I346" s="9" t="s">
        <v>137</v>
      </c>
      <c r="J346" s="6" t="s">
        <v>138</v>
      </c>
      <c r="K346" s="6" t="s">
        <v>139</v>
      </c>
      <c r="L346" s="6" t="s">
        <v>140</v>
      </c>
      <c r="M346" s="6" t="s">
        <v>141</v>
      </c>
      <c r="N346" s="9">
        <v>2</v>
      </c>
      <c r="O346" s="4">
        <v>2</v>
      </c>
      <c r="P346" s="20">
        <f t="shared" si="28"/>
        <v>4</v>
      </c>
      <c r="Q346" s="4" t="str">
        <f t="shared" si="25"/>
        <v>BAJO</v>
      </c>
      <c r="R346" s="4">
        <v>10</v>
      </c>
      <c r="S346" s="20">
        <f t="shared" si="29"/>
        <v>40</v>
      </c>
      <c r="T346" s="4" t="str">
        <f t="shared" si="26"/>
        <v>III</v>
      </c>
      <c r="U346" s="4" t="str">
        <f t="shared" si="27"/>
        <v>MEJORABLE</v>
      </c>
      <c r="V346" s="6" t="s">
        <v>29</v>
      </c>
      <c r="W346" s="4" t="s">
        <v>29</v>
      </c>
      <c r="X346" s="4" t="s">
        <v>139</v>
      </c>
      <c r="Y346" s="4" t="s">
        <v>142</v>
      </c>
      <c r="Z346" s="4" t="s">
        <v>29</v>
      </c>
      <c r="AA346" s="4" t="s">
        <v>118</v>
      </c>
    </row>
    <row r="347" spans="1:27" s="12" customFormat="1" ht="135" x14ac:dyDescent="0.25">
      <c r="A347" s="26" t="s">
        <v>252</v>
      </c>
      <c r="B347" s="4" t="s">
        <v>92</v>
      </c>
      <c r="C347" s="9" t="s">
        <v>82</v>
      </c>
      <c r="D347" s="9" t="s">
        <v>83</v>
      </c>
      <c r="E347" s="9" t="s">
        <v>258</v>
      </c>
      <c r="F347" s="4" t="s">
        <v>31</v>
      </c>
      <c r="G347" s="4">
        <v>1</v>
      </c>
      <c r="H347" s="9" t="s">
        <v>112</v>
      </c>
      <c r="I347" s="4" t="s">
        <v>124</v>
      </c>
      <c r="J347" s="6" t="s">
        <v>125</v>
      </c>
      <c r="K347" s="6" t="s">
        <v>659</v>
      </c>
      <c r="L347" s="6" t="s">
        <v>127</v>
      </c>
      <c r="M347" s="6" t="s">
        <v>28</v>
      </c>
      <c r="N347" s="4">
        <v>2</v>
      </c>
      <c r="O347" s="9">
        <v>1</v>
      </c>
      <c r="P347" s="20">
        <f t="shared" si="28"/>
        <v>2</v>
      </c>
      <c r="Q347" s="4" t="str">
        <f t="shared" si="25"/>
        <v>BAJO</v>
      </c>
      <c r="R347" s="4">
        <v>10</v>
      </c>
      <c r="S347" s="20">
        <f t="shared" si="29"/>
        <v>20</v>
      </c>
      <c r="T347" s="4" t="str">
        <f t="shared" si="26"/>
        <v>IV</v>
      </c>
      <c r="U347" s="4" t="str">
        <f t="shared" si="27"/>
        <v>ACEPTABLE</v>
      </c>
      <c r="V347" s="6" t="s">
        <v>29</v>
      </c>
      <c r="W347" s="4" t="s">
        <v>29</v>
      </c>
      <c r="X347" s="4" t="s">
        <v>29</v>
      </c>
      <c r="Y347" s="4" t="s">
        <v>795</v>
      </c>
      <c r="Z347" s="4" t="s">
        <v>29</v>
      </c>
      <c r="AA347" s="4" t="s">
        <v>128</v>
      </c>
    </row>
    <row r="348" spans="1:27" s="12" customFormat="1" ht="135" x14ac:dyDescent="0.25">
      <c r="A348" s="26" t="s">
        <v>252</v>
      </c>
      <c r="B348" s="4" t="s">
        <v>92</v>
      </c>
      <c r="C348" s="9" t="s">
        <v>82</v>
      </c>
      <c r="D348" s="9" t="s">
        <v>83</v>
      </c>
      <c r="E348" s="9" t="s">
        <v>258</v>
      </c>
      <c r="F348" s="4" t="s">
        <v>31</v>
      </c>
      <c r="G348" s="4">
        <v>1</v>
      </c>
      <c r="H348" s="9" t="s">
        <v>112</v>
      </c>
      <c r="I348" s="9" t="s">
        <v>158</v>
      </c>
      <c r="J348" s="6" t="s">
        <v>114</v>
      </c>
      <c r="K348" s="9" t="s">
        <v>120</v>
      </c>
      <c r="L348" s="9" t="s">
        <v>121</v>
      </c>
      <c r="M348" s="9" t="s">
        <v>28</v>
      </c>
      <c r="N348" s="4">
        <v>6</v>
      </c>
      <c r="O348" s="9">
        <v>1</v>
      </c>
      <c r="P348" s="20">
        <f t="shared" si="28"/>
        <v>6</v>
      </c>
      <c r="Q348" s="4" t="str">
        <f t="shared" si="25"/>
        <v>MEDIO</v>
      </c>
      <c r="R348" s="4">
        <v>25</v>
      </c>
      <c r="S348" s="20">
        <f t="shared" si="29"/>
        <v>150</v>
      </c>
      <c r="T348" s="4" t="str">
        <f t="shared" si="26"/>
        <v>II</v>
      </c>
      <c r="U348" s="4" t="str">
        <f t="shared" si="27"/>
        <v>NO ACEPTABLE O ACEPTABLE CON CONTROL ESPECIFICO</v>
      </c>
      <c r="V348" s="6" t="s">
        <v>29</v>
      </c>
      <c r="W348" s="4" t="s">
        <v>29</v>
      </c>
      <c r="X348" s="4" t="s">
        <v>29</v>
      </c>
      <c r="Y348" s="4" t="s">
        <v>122</v>
      </c>
      <c r="Z348" s="4" t="s">
        <v>123</v>
      </c>
      <c r="AA348" s="4" t="s">
        <v>29</v>
      </c>
    </row>
    <row r="349" spans="1:27" s="12" customFormat="1" ht="135" x14ac:dyDescent="0.25">
      <c r="A349" s="26" t="s">
        <v>252</v>
      </c>
      <c r="B349" s="4" t="s">
        <v>92</v>
      </c>
      <c r="C349" s="9" t="s">
        <v>82</v>
      </c>
      <c r="D349" s="9" t="s">
        <v>83</v>
      </c>
      <c r="E349" s="9" t="s">
        <v>258</v>
      </c>
      <c r="F349" s="4" t="s">
        <v>31</v>
      </c>
      <c r="G349" s="4">
        <v>1</v>
      </c>
      <c r="H349" s="9" t="s">
        <v>53</v>
      </c>
      <c r="I349" s="9" t="s">
        <v>95</v>
      </c>
      <c r="J349" s="6" t="s">
        <v>96</v>
      </c>
      <c r="K349" s="4" t="s">
        <v>28</v>
      </c>
      <c r="L349" s="4" t="s">
        <v>28</v>
      </c>
      <c r="M349" s="4" t="s">
        <v>644</v>
      </c>
      <c r="N349" s="4">
        <v>2</v>
      </c>
      <c r="O349" s="9">
        <v>4</v>
      </c>
      <c r="P349" s="20">
        <f t="shared" si="28"/>
        <v>8</v>
      </c>
      <c r="Q349" s="4" t="str">
        <f t="shared" si="25"/>
        <v>MEDIO</v>
      </c>
      <c r="R349" s="4">
        <v>25</v>
      </c>
      <c r="S349" s="20">
        <f t="shared" si="29"/>
        <v>200</v>
      </c>
      <c r="T349" s="4" t="str">
        <f t="shared" si="26"/>
        <v>II</v>
      </c>
      <c r="U349" s="4" t="str">
        <f t="shared" si="27"/>
        <v>NO ACEPTABLE O ACEPTABLE CON CONTROL ESPECIFICO</v>
      </c>
      <c r="V349" s="6" t="s">
        <v>29</v>
      </c>
      <c r="W349" s="4" t="s">
        <v>29</v>
      </c>
      <c r="X349" s="4" t="s">
        <v>29</v>
      </c>
      <c r="Y349" s="4" t="s">
        <v>645</v>
      </c>
      <c r="Z349" s="4" t="s">
        <v>97</v>
      </c>
      <c r="AA349" s="4" t="s">
        <v>731</v>
      </c>
    </row>
    <row r="350" spans="1:27" s="12" customFormat="1" ht="135" x14ac:dyDescent="0.25">
      <c r="A350" s="26" t="s">
        <v>252</v>
      </c>
      <c r="B350" s="4" t="s">
        <v>92</v>
      </c>
      <c r="C350" s="9" t="s">
        <v>82</v>
      </c>
      <c r="D350" s="9" t="s">
        <v>83</v>
      </c>
      <c r="E350" s="9" t="s">
        <v>258</v>
      </c>
      <c r="F350" s="4" t="s">
        <v>31</v>
      </c>
      <c r="G350" s="4">
        <v>1</v>
      </c>
      <c r="H350" s="9" t="s">
        <v>53</v>
      </c>
      <c r="I350" s="9" t="s">
        <v>95</v>
      </c>
      <c r="J350" s="6" t="s">
        <v>180</v>
      </c>
      <c r="K350" s="6" t="s">
        <v>28</v>
      </c>
      <c r="L350" s="6" t="s">
        <v>181</v>
      </c>
      <c r="M350" s="4" t="s">
        <v>644</v>
      </c>
      <c r="N350" s="4">
        <v>2</v>
      </c>
      <c r="O350" s="9">
        <v>2</v>
      </c>
      <c r="P350" s="20">
        <f t="shared" si="28"/>
        <v>4</v>
      </c>
      <c r="Q350" s="4" t="str">
        <f t="shared" si="25"/>
        <v>BAJO</v>
      </c>
      <c r="R350" s="4">
        <v>25</v>
      </c>
      <c r="S350" s="20">
        <f t="shared" si="29"/>
        <v>100</v>
      </c>
      <c r="T350" s="4" t="str">
        <f t="shared" si="26"/>
        <v>III</v>
      </c>
      <c r="U350" s="4" t="str">
        <f t="shared" si="27"/>
        <v>MEJORABLE</v>
      </c>
      <c r="V350" s="6" t="s">
        <v>29</v>
      </c>
      <c r="W350" s="4" t="s">
        <v>29</v>
      </c>
      <c r="X350" s="6" t="s">
        <v>29</v>
      </c>
      <c r="Y350" s="4" t="s">
        <v>645</v>
      </c>
      <c r="Z350" s="4" t="s">
        <v>97</v>
      </c>
      <c r="AA350" s="6" t="s">
        <v>29</v>
      </c>
    </row>
    <row r="351" spans="1:27" s="12" customFormat="1" ht="240" x14ac:dyDescent="0.25">
      <c r="A351" s="26" t="s">
        <v>252</v>
      </c>
      <c r="B351" s="4" t="s">
        <v>92</v>
      </c>
      <c r="C351" s="9" t="s">
        <v>46</v>
      </c>
      <c r="D351" s="9" t="s">
        <v>262</v>
      </c>
      <c r="E351" s="9" t="s">
        <v>263</v>
      </c>
      <c r="F351" s="4" t="s">
        <v>31</v>
      </c>
      <c r="G351" s="4">
        <v>1</v>
      </c>
      <c r="H351" s="9" t="s">
        <v>26</v>
      </c>
      <c r="I351" s="4" t="s">
        <v>108</v>
      </c>
      <c r="J351" s="6" t="s">
        <v>102</v>
      </c>
      <c r="K351" s="4" t="s">
        <v>28</v>
      </c>
      <c r="L351" s="4" t="s">
        <v>103</v>
      </c>
      <c r="M351" s="4" t="s">
        <v>104</v>
      </c>
      <c r="N351" s="9">
        <v>6</v>
      </c>
      <c r="O351" s="9">
        <v>2</v>
      </c>
      <c r="P351" s="20">
        <f t="shared" si="28"/>
        <v>12</v>
      </c>
      <c r="Q351" s="4" t="str">
        <f t="shared" si="25"/>
        <v>ALTO</v>
      </c>
      <c r="R351" s="4">
        <v>10</v>
      </c>
      <c r="S351" s="20">
        <f t="shared" si="29"/>
        <v>120</v>
      </c>
      <c r="T351" s="4" t="str">
        <f t="shared" si="26"/>
        <v>III</v>
      </c>
      <c r="U351" s="4" t="str">
        <f t="shared" si="27"/>
        <v>MEJORABLE</v>
      </c>
      <c r="V351" s="6" t="s">
        <v>29</v>
      </c>
      <c r="W351" s="6" t="s">
        <v>29</v>
      </c>
      <c r="X351" s="4" t="s">
        <v>105</v>
      </c>
      <c r="Y351" s="4" t="s">
        <v>106</v>
      </c>
      <c r="Z351" s="6" t="s">
        <v>29</v>
      </c>
      <c r="AA351" s="4" t="s">
        <v>107</v>
      </c>
    </row>
    <row r="352" spans="1:27" s="12" customFormat="1" ht="240" x14ac:dyDescent="0.25">
      <c r="A352" s="26" t="s">
        <v>252</v>
      </c>
      <c r="B352" s="4" t="s">
        <v>92</v>
      </c>
      <c r="C352" s="9" t="s">
        <v>46</v>
      </c>
      <c r="D352" s="9" t="s">
        <v>262</v>
      </c>
      <c r="E352" s="9" t="s">
        <v>263</v>
      </c>
      <c r="F352" s="4" t="s">
        <v>31</v>
      </c>
      <c r="G352" s="4">
        <v>1</v>
      </c>
      <c r="H352" s="9" t="s">
        <v>26</v>
      </c>
      <c r="I352" s="11" t="s">
        <v>157</v>
      </c>
      <c r="J352" s="6" t="s">
        <v>102</v>
      </c>
      <c r="K352" s="4" t="s">
        <v>28</v>
      </c>
      <c r="L352" s="4" t="s">
        <v>103</v>
      </c>
      <c r="M352" s="4" t="s">
        <v>207</v>
      </c>
      <c r="N352" s="9">
        <v>6</v>
      </c>
      <c r="O352" s="9">
        <v>2</v>
      </c>
      <c r="P352" s="20">
        <f t="shared" si="28"/>
        <v>12</v>
      </c>
      <c r="Q352" s="4" t="str">
        <f t="shared" si="25"/>
        <v>ALTO</v>
      </c>
      <c r="R352" s="4">
        <v>10</v>
      </c>
      <c r="S352" s="20">
        <f t="shared" si="29"/>
        <v>120</v>
      </c>
      <c r="T352" s="4" t="str">
        <f t="shared" si="26"/>
        <v>III</v>
      </c>
      <c r="U352" s="4" t="str">
        <f t="shared" si="27"/>
        <v>MEJORABLE</v>
      </c>
      <c r="V352" s="6" t="s">
        <v>29</v>
      </c>
      <c r="W352" s="6" t="s">
        <v>29</v>
      </c>
      <c r="X352" s="4" t="s">
        <v>105</v>
      </c>
      <c r="Y352" s="4" t="s">
        <v>106</v>
      </c>
      <c r="Z352" s="6" t="s">
        <v>29</v>
      </c>
      <c r="AA352" s="4" t="s">
        <v>107</v>
      </c>
    </row>
    <row r="353" spans="1:27" s="12" customFormat="1" ht="210" x14ac:dyDescent="0.25">
      <c r="A353" s="26" t="s">
        <v>252</v>
      </c>
      <c r="B353" s="4" t="s">
        <v>92</v>
      </c>
      <c r="C353" s="9" t="s">
        <v>46</v>
      </c>
      <c r="D353" s="9" t="s">
        <v>262</v>
      </c>
      <c r="E353" s="9" t="s">
        <v>263</v>
      </c>
      <c r="F353" s="4" t="s">
        <v>31</v>
      </c>
      <c r="G353" s="6">
        <v>1</v>
      </c>
      <c r="H353" s="9" t="s">
        <v>27</v>
      </c>
      <c r="I353" s="6" t="s">
        <v>109</v>
      </c>
      <c r="J353" s="6" t="s">
        <v>110</v>
      </c>
      <c r="K353" s="6" t="s">
        <v>646</v>
      </c>
      <c r="L353" s="6" t="s">
        <v>111</v>
      </c>
      <c r="M353" s="6" t="s">
        <v>738</v>
      </c>
      <c r="N353" s="6">
        <v>2</v>
      </c>
      <c r="O353" s="6">
        <v>4</v>
      </c>
      <c r="P353" s="20">
        <f t="shared" si="28"/>
        <v>8</v>
      </c>
      <c r="Q353" s="4" t="str">
        <f t="shared" si="25"/>
        <v>MEDIO</v>
      </c>
      <c r="R353" s="6">
        <v>10</v>
      </c>
      <c r="S353" s="20">
        <f t="shared" si="29"/>
        <v>80</v>
      </c>
      <c r="T353" s="4" t="str">
        <f t="shared" si="26"/>
        <v>III</v>
      </c>
      <c r="U353" s="4" t="str">
        <f t="shared" si="27"/>
        <v>MEJORABLE</v>
      </c>
      <c r="V353" s="6" t="s">
        <v>29</v>
      </c>
      <c r="W353" s="4" t="s">
        <v>29</v>
      </c>
      <c r="X353" s="6" t="s">
        <v>29</v>
      </c>
      <c r="Y353" s="6" t="s">
        <v>739</v>
      </c>
      <c r="Z353" s="4" t="s">
        <v>29</v>
      </c>
      <c r="AA353" s="4" t="s">
        <v>647</v>
      </c>
    </row>
    <row r="354" spans="1:27" s="12" customFormat="1" ht="150" x14ac:dyDescent="0.25">
      <c r="A354" s="26" t="s">
        <v>252</v>
      </c>
      <c r="B354" s="4" t="s">
        <v>92</v>
      </c>
      <c r="C354" s="9" t="s">
        <v>46</v>
      </c>
      <c r="D354" s="9" t="s">
        <v>262</v>
      </c>
      <c r="E354" s="9" t="s">
        <v>263</v>
      </c>
      <c r="F354" s="4" t="s">
        <v>31</v>
      </c>
      <c r="G354" s="6">
        <v>1</v>
      </c>
      <c r="H354" s="9" t="s">
        <v>27</v>
      </c>
      <c r="I354" s="9" t="s">
        <v>135</v>
      </c>
      <c r="J354" s="6" t="s">
        <v>136</v>
      </c>
      <c r="K354" s="6" t="s">
        <v>28</v>
      </c>
      <c r="L354" s="6" t="s">
        <v>111</v>
      </c>
      <c r="M354" s="6" t="s">
        <v>738</v>
      </c>
      <c r="N354" s="4">
        <v>6</v>
      </c>
      <c r="O354" s="4">
        <v>4</v>
      </c>
      <c r="P354" s="20">
        <f t="shared" si="28"/>
        <v>24</v>
      </c>
      <c r="Q354" s="4" t="str">
        <f t="shared" si="25"/>
        <v>MUY ALTO</v>
      </c>
      <c r="R354" s="6">
        <v>10</v>
      </c>
      <c r="S354" s="20">
        <f t="shared" si="29"/>
        <v>240</v>
      </c>
      <c r="T354" s="4" t="str">
        <f t="shared" si="26"/>
        <v>II</v>
      </c>
      <c r="U354" s="4" t="str">
        <f t="shared" si="27"/>
        <v>NO ACEPTABLE O ACEPTABLE CON CONTROL ESPECIFICO</v>
      </c>
      <c r="V354" s="6" t="s">
        <v>29</v>
      </c>
      <c r="W354" s="4" t="s">
        <v>29</v>
      </c>
      <c r="X354" s="6" t="s">
        <v>29</v>
      </c>
      <c r="Y354" s="6" t="s">
        <v>740</v>
      </c>
      <c r="Z354" s="4" t="s">
        <v>29</v>
      </c>
      <c r="AA354" s="4" t="s">
        <v>649</v>
      </c>
    </row>
    <row r="355" spans="1:27" s="12" customFormat="1" ht="180" x14ac:dyDescent="0.25">
      <c r="A355" s="26" t="s">
        <v>252</v>
      </c>
      <c r="B355" s="4" t="s">
        <v>92</v>
      </c>
      <c r="C355" s="9" t="s">
        <v>46</v>
      </c>
      <c r="D355" s="9" t="s">
        <v>262</v>
      </c>
      <c r="E355" s="9" t="s">
        <v>263</v>
      </c>
      <c r="F355" s="4" t="s">
        <v>31</v>
      </c>
      <c r="G355" s="4">
        <v>1</v>
      </c>
      <c r="H355" s="9" t="s">
        <v>25</v>
      </c>
      <c r="I355" s="4" t="s">
        <v>98</v>
      </c>
      <c r="J355" s="6" t="s">
        <v>99</v>
      </c>
      <c r="K355" s="4" t="s">
        <v>671</v>
      </c>
      <c r="L355" s="4" t="s">
        <v>654</v>
      </c>
      <c r="M355" s="4" t="s">
        <v>736</v>
      </c>
      <c r="N355" s="9">
        <v>2</v>
      </c>
      <c r="O355" s="4">
        <v>4</v>
      </c>
      <c r="P355" s="20">
        <f t="shared" si="28"/>
        <v>8</v>
      </c>
      <c r="Q355" s="4" t="str">
        <f t="shared" si="25"/>
        <v>MEDIO</v>
      </c>
      <c r="R355" s="4">
        <v>10</v>
      </c>
      <c r="S355" s="20">
        <f t="shared" si="29"/>
        <v>80</v>
      </c>
      <c r="T355" s="4" t="str">
        <f t="shared" si="26"/>
        <v>III</v>
      </c>
      <c r="U355" s="4" t="str">
        <f t="shared" si="27"/>
        <v>MEJORABLE</v>
      </c>
      <c r="V355" s="6" t="s">
        <v>29</v>
      </c>
      <c r="W355" s="4" t="s">
        <v>29</v>
      </c>
      <c r="X355" s="4" t="s">
        <v>655</v>
      </c>
      <c r="Y355" s="4" t="s">
        <v>737</v>
      </c>
      <c r="Z355" s="4" t="s">
        <v>29</v>
      </c>
      <c r="AA355" s="4" t="s">
        <v>100</v>
      </c>
    </row>
    <row r="356" spans="1:27" s="12" customFormat="1" ht="150" x14ac:dyDescent="0.25">
      <c r="A356" s="26" t="s">
        <v>252</v>
      </c>
      <c r="B356" s="4" t="s">
        <v>92</v>
      </c>
      <c r="C356" s="9" t="s">
        <v>46</v>
      </c>
      <c r="D356" s="9" t="s">
        <v>262</v>
      </c>
      <c r="E356" s="9" t="s">
        <v>263</v>
      </c>
      <c r="F356" s="4" t="s">
        <v>31</v>
      </c>
      <c r="G356" s="4">
        <v>1</v>
      </c>
      <c r="H356" s="9" t="s">
        <v>112</v>
      </c>
      <c r="I356" s="9" t="s">
        <v>137</v>
      </c>
      <c r="J356" s="6" t="s">
        <v>138</v>
      </c>
      <c r="K356" s="6" t="s">
        <v>139</v>
      </c>
      <c r="L356" s="6" t="s">
        <v>140</v>
      </c>
      <c r="M356" s="6" t="s">
        <v>141</v>
      </c>
      <c r="N356" s="9">
        <v>2</v>
      </c>
      <c r="O356" s="4">
        <v>2</v>
      </c>
      <c r="P356" s="20">
        <f t="shared" si="28"/>
        <v>4</v>
      </c>
      <c r="Q356" s="4" t="str">
        <f t="shared" si="25"/>
        <v>BAJO</v>
      </c>
      <c r="R356" s="4">
        <v>10</v>
      </c>
      <c r="S356" s="20">
        <f t="shared" si="29"/>
        <v>40</v>
      </c>
      <c r="T356" s="4" t="str">
        <f t="shared" si="26"/>
        <v>III</v>
      </c>
      <c r="U356" s="4" t="str">
        <f t="shared" si="27"/>
        <v>MEJORABLE</v>
      </c>
      <c r="V356" s="6" t="s">
        <v>29</v>
      </c>
      <c r="W356" s="4" t="s">
        <v>29</v>
      </c>
      <c r="X356" s="4" t="s">
        <v>139</v>
      </c>
      <c r="Y356" s="4" t="s">
        <v>142</v>
      </c>
      <c r="Z356" s="4" t="s">
        <v>29</v>
      </c>
      <c r="AA356" s="4" t="s">
        <v>118</v>
      </c>
    </row>
    <row r="357" spans="1:27" s="12" customFormat="1" ht="150" x14ac:dyDescent="0.25">
      <c r="A357" s="26" t="s">
        <v>252</v>
      </c>
      <c r="B357" s="4" t="s">
        <v>92</v>
      </c>
      <c r="C357" s="9" t="s">
        <v>46</v>
      </c>
      <c r="D357" s="9" t="s">
        <v>262</v>
      </c>
      <c r="E357" s="9" t="s">
        <v>263</v>
      </c>
      <c r="F357" s="4" t="s">
        <v>31</v>
      </c>
      <c r="G357" s="4">
        <v>1</v>
      </c>
      <c r="H357" s="9" t="s">
        <v>112</v>
      </c>
      <c r="I357" s="4" t="s">
        <v>124</v>
      </c>
      <c r="J357" s="6" t="s">
        <v>125</v>
      </c>
      <c r="K357" s="6" t="s">
        <v>659</v>
      </c>
      <c r="L357" s="6" t="s">
        <v>127</v>
      </c>
      <c r="M357" s="6" t="s">
        <v>28</v>
      </c>
      <c r="N357" s="4">
        <v>2</v>
      </c>
      <c r="O357" s="9">
        <v>1</v>
      </c>
      <c r="P357" s="20">
        <f t="shared" si="28"/>
        <v>2</v>
      </c>
      <c r="Q357" s="4" t="str">
        <f t="shared" si="25"/>
        <v>BAJO</v>
      </c>
      <c r="R357" s="4">
        <v>10</v>
      </c>
      <c r="S357" s="20">
        <f t="shared" si="29"/>
        <v>20</v>
      </c>
      <c r="T357" s="4" t="str">
        <f t="shared" si="26"/>
        <v>IV</v>
      </c>
      <c r="U357" s="4" t="str">
        <f t="shared" si="27"/>
        <v>ACEPTABLE</v>
      </c>
      <c r="V357" s="6" t="s">
        <v>29</v>
      </c>
      <c r="W357" s="4" t="s">
        <v>29</v>
      </c>
      <c r="X357" s="4" t="s">
        <v>29</v>
      </c>
      <c r="Y357" s="4" t="s">
        <v>795</v>
      </c>
      <c r="Z357" s="4" t="s">
        <v>29</v>
      </c>
      <c r="AA357" s="4" t="s">
        <v>128</v>
      </c>
    </row>
    <row r="358" spans="1:27" s="12" customFormat="1" ht="150" x14ac:dyDescent="0.25">
      <c r="A358" s="26" t="s">
        <v>252</v>
      </c>
      <c r="B358" s="4" t="s">
        <v>92</v>
      </c>
      <c r="C358" s="9" t="s">
        <v>46</v>
      </c>
      <c r="D358" s="9" t="s">
        <v>262</v>
      </c>
      <c r="E358" s="9" t="s">
        <v>263</v>
      </c>
      <c r="F358" s="4" t="s">
        <v>31</v>
      </c>
      <c r="G358" s="4">
        <v>1</v>
      </c>
      <c r="H358" s="9" t="s">
        <v>112</v>
      </c>
      <c r="I358" s="9" t="s">
        <v>264</v>
      </c>
      <c r="J358" s="6" t="s">
        <v>114</v>
      </c>
      <c r="K358" s="9" t="s">
        <v>120</v>
      </c>
      <c r="L358" s="9" t="s">
        <v>121</v>
      </c>
      <c r="M358" s="9" t="s">
        <v>28</v>
      </c>
      <c r="N358" s="4">
        <v>6</v>
      </c>
      <c r="O358" s="9">
        <v>1</v>
      </c>
      <c r="P358" s="20">
        <f t="shared" si="28"/>
        <v>6</v>
      </c>
      <c r="Q358" s="4" t="str">
        <f t="shared" si="25"/>
        <v>MEDIO</v>
      </c>
      <c r="R358" s="4">
        <v>25</v>
      </c>
      <c r="S358" s="20">
        <f t="shared" si="29"/>
        <v>150</v>
      </c>
      <c r="T358" s="4" t="str">
        <f t="shared" si="26"/>
        <v>II</v>
      </c>
      <c r="U358" s="4" t="str">
        <f t="shared" si="27"/>
        <v>NO ACEPTABLE O ACEPTABLE CON CONTROL ESPECIFICO</v>
      </c>
      <c r="V358" s="6" t="s">
        <v>29</v>
      </c>
      <c r="W358" s="4" t="s">
        <v>29</v>
      </c>
      <c r="X358" s="4" t="s">
        <v>29</v>
      </c>
      <c r="Y358" s="4" t="s">
        <v>122</v>
      </c>
      <c r="Z358" s="4" t="s">
        <v>123</v>
      </c>
      <c r="AA358" s="4" t="s">
        <v>29</v>
      </c>
    </row>
    <row r="359" spans="1:27" s="12" customFormat="1" ht="150" x14ac:dyDescent="0.25">
      <c r="A359" s="26" t="s">
        <v>252</v>
      </c>
      <c r="B359" s="4" t="s">
        <v>92</v>
      </c>
      <c r="C359" s="9" t="s">
        <v>46</v>
      </c>
      <c r="D359" s="9" t="s">
        <v>262</v>
      </c>
      <c r="E359" s="9" t="s">
        <v>263</v>
      </c>
      <c r="F359" s="4" t="s">
        <v>31</v>
      </c>
      <c r="G359" s="4">
        <v>1</v>
      </c>
      <c r="H359" s="9" t="s">
        <v>53</v>
      </c>
      <c r="I359" s="9" t="s">
        <v>95</v>
      </c>
      <c r="J359" s="6" t="s">
        <v>96</v>
      </c>
      <c r="K359" s="4" t="s">
        <v>28</v>
      </c>
      <c r="L359" s="4" t="s">
        <v>28</v>
      </c>
      <c r="M359" s="4" t="s">
        <v>644</v>
      </c>
      <c r="N359" s="4">
        <v>2</v>
      </c>
      <c r="O359" s="9">
        <v>4</v>
      </c>
      <c r="P359" s="20">
        <f t="shared" si="28"/>
        <v>8</v>
      </c>
      <c r="Q359" s="4" t="str">
        <f t="shared" si="25"/>
        <v>MEDIO</v>
      </c>
      <c r="R359" s="4">
        <v>25</v>
      </c>
      <c r="S359" s="20">
        <f t="shared" si="29"/>
        <v>200</v>
      </c>
      <c r="T359" s="4" t="str">
        <f t="shared" si="26"/>
        <v>II</v>
      </c>
      <c r="U359" s="4" t="str">
        <f t="shared" si="27"/>
        <v>NO ACEPTABLE O ACEPTABLE CON CONTROL ESPECIFICO</v>
      </c>
      <c r="V359" s="6" t="s">
        <v>29</v>
      </c>
      <c r="W359" s="4" t="s">
        <v>29</v>
      </c>
      <c r="X359" s="4" t="s">
        <v>29</v>
      </c>
      <c r="Y359" s="4" t="s">
        <v>645</v>
      </c>
      <c r="Z359" s="4" t="s">
        <v>97</v>
      </c>
      <c r="AA359" s="4" t="s">
        <v>731</v>
      </c>
    </row>
    <row r="360" spans="1:27" s="12" customFormat="1" ht="150" x14ac:dyDescent="0.25">
      <c r="A360" s="26" t="s">
        <v>252</v>
      </c>
      <c r="B360" s="4" t="s">
        <v>92</v>
      </c>
      <c r="C360" s="9" t="s">
        <v>46</v>
      </c>
      <c r="D360" s="9" t="s">
        <v>262</v>
      </c>
      <c r="E360" s="9" t="s">
        <v>263</v>
      </c>
      <c r="F360" s="4" t="s">
        <v>31</v>
      </c>
      <c r="G360" s="4">
        <v>1</v>
      </c>
      <c r="H360" s="9" t="s">
        <v>53</v>
      </c>
      <c r="I360" s="9" t="s">
        <v>95</v>
      </c>
      <c r="J360" s="6" t="s">
        <v>180</v>
      </c>
      <c r="K360" s="6" t="s">
        <v>28</v>
      </c>
      <c r="L360" s="6" t="s">
        <v>181</v>
      </c>
      <c r="M360" s="4" t="s">
        <v>644</v>
      </c>
      <c r="N360" s="4">
        <v>2</v>
      </c>
      <c r="O360" s="9">
        <v>2</v>
      </c>
      <c r="P360" s="20">
        <f t="shared" si="28"/>
        <v>4</v>
      </c>
      <c r="Q360" s="4" t="str">
        <f t="shared" si="25"/>
        <v>BAJO</v>
      </c>
      <c r="R360" s="4">
        <v>25</v>
      </c>
      <c r="S360" s="20">
        <f t="shared" si="29"/>
        <v>100</v>
      </c>
      <c r="T360" s="4" t="str">
        <f t="shared" si="26"/>
        <v>III</v>
      </c>
      <c r="U360" s="4" t="str">
        <f t="shared" si="27"/>
        <v>MEJORABLE</v>
      </c>
      <c r="V360" s="6" t="s">
        <v>29</v>
      </c>
      <c r="W360" s="4" t="s">
        <v>29</v>
      </c>
      <c r="X360" s="6" t="s">
        <v>29</v>
      </c>
      <c r="Y360" s="4" t="s">
        <v>645</v>
      </c>
      <c r="Z360" s="4" t="s">
        <v>97</v>
      </c>
      <c r="AA360" s="6" t="s">
        <v>29</v>
      </c>
    </row>
    <row r="361" spans="1:27" s="12" customFormat="1" ht="210" x14ac:dyDescent="0.25">
      <c r="A361" s="26" t="s">
        <v>252</v>
      </c>
      <c r="B361" s="4" t="s">
        <v>92</v>
      </c>
      <c r="C361" s="4" t="s">
        <v>167</v>
      </c>
      <c r="D361" s="4" t="s">
        <v>146</v>
      </c>
      <c r="E361" s="9" t="s">
        <v>168</v>
      </c>
      <c r="F361" s="4" t="s">
        <v>31</v>
      </c>
      <c r="G361" s="4">
        <v>3</v>
      </c>
      <c r="H361" s="9" t="s">
        <v>79</v>
      </c>
      <c r="I361" s="9" t="s">
        <v>129</v>
      </c>
      <c r="J361" s="6" t="s">
        <v>130</v>
      </c>
      <c r="K361" s="9" t="s">
        <v>28</v>
      </c>
      <c r="L361" s="9" t="s">
        <v>653</v>
      </c>
      <c r="M361" s="9" t="s">
        <v>651</v>
      </c>
      <c r="N361" s="9">
        <v>10</v>
      </c>
      <c r="O361" s="9">
        <v>1</v>
      </c>
      <c r="P361" s="20">
        <f t="shared" si="28"/>
        <v>10</v>
      </c>
      <c r="Q361" s="4" t="str">
        <f t="shared" si="25"/>
        <v>ALTO</v>
      </c>
      <c r="R361" s="6">
        <v>100</v>
      </c>
      <c r="S361" s="20">
        <f t="shared" si="29"/>
        <v>1000</v>
      </c>
      <c r="T361" s="4" t="str">
        <f t="shared" si="26"/>
        <v>I</v>
      </c>
      <c r="U361" s="4" t="str">
        <f t="shared" si="27"/>
        <v>NO ACEPTABLE</v>
      </c>
      <c r="V361" s="6" t="s">
        <v>29</v>
      </c>
      <c r="W361" s="4" t="s">
        <v>29</v>
      </c>
      <c r="X361" s="4" t="s">
        <v>29</v>
      </c>
      <c r="Y361" s="4" t="s">
        <v>652</v>
      </c>
      <c r="Z361" s="4" t="s">
        <v>29</v>
      </c>
      <c r="AA361" s="4" t="s">
        <v>132</v>
      </c>
    </row>
    <row r="362" spans="1:27" s="12" customFormat="1" ht="90" x14ac:dyDescent="0.25">
      <c r="A362" s="26" t="s">
        <v>252</v>
      </c>
      <c r="B362" s="4" t="s">
        <v>92</v>
      </c>
      <c r="C362" s="4" t="s">
        <v>167</v>
      </c>
      <c r="D362" s="4" t="s">
        <v>146</v>
      </c>
      <c r="E362" s="9" t="s">
        <v>168</v>
      </c>
      <c r="F362" s="4" t="s">
        <v>31</v>
      </c>
      <c r="G362" s="4">
        <v>1</v>
      </c>
      <c r="H362" s="9" t="s">
        <v>53</v>
      </c>
      <c r="I362" s="9" t="s">
        <v>95</v>
      </c>
      <c r="J362" s="6" t="s">
        <v>96</v>
      </c>
      <c r="K362" s="4" t="s">
        <v>28</v>
      </c>
      <c r="L362" s="4" t="s">
        <v>28</v>
      </c>
      <c r="M362" s="4" t="s">
        <v>644</v>
      </c>
      <c r="N362" s="4">
        <v>2</v>
      </c>
      <c r="O362" s="9">
        <v>4</v>
      </c>
      <c r="P362" s="20">
        <f t="shared" si="28"/>
        <v>8</v>
      </c>
      <c r="Q362" s="4" t="str">
        <f t="shared" si="25"/>
        <v>MEDIO</v>
      </c>
      <c r="R362" s="4">
        <v>25</v>
      </c>
      <c r="S362" s="20">
        <f t="shared" si="29"/>
        <v>200</v>
      </c>
      <c r="T362" s="4" t="str">
        <f t="shared" si="26"/>
        <v>II</v>
      </c>
      <c r="U362" s="4" t="str">
        <f t="shared" si="27"/>
        <v>NO ACEPTABLE O ACEPTABLE CON CONTROL ESPECIFICO</v>
      </c>
      <c r="V362" s="6" t="s">
        <v>29</v>
      </c>
      <c r="W362" s="4" t="s">
        <v>29</v>
      </c>
      <c r="X362" s="4" t="s">
        <v>29</v>
      </c>
      <c r="Y362" s="4" t="s">
        <v>645</v>
      </c>
      <c r="Z362" s="4" t="s">
        <v>97</v>
      </c>
      <c r="AA362" s="4" t="s">
        <v>731</v>
      </c>
    </row>
    <row r="363" spans="1:27" s="12" customFormat="1" ht="75" x14ac:dyDescent="0.25">
      <c r="A363" s="26" t="s">
        <v>252</v>
      </c>
      <c r="B363" s="4" t="s">
        <v>92</v>
      </c>
      <c r="C363" s="4" t="s">
        <v>167</v>
      </c>
      <c r="D363" s="4" t="s">
        <v>146</v>
      </c>
      <c r="E363" s="9" t="s">
        <v>168</v>
      </c>
      <c r="F363" s="4" t="s">
        <v>31</v>
      </c>
      <c r="G363" s="4">
        <v>3</v>
      </c>
      <c r="H363" s="9" t="s">
        <v>112</v>
      </c>
      <c r="I363" s="9" t="s">
        <v>137</v>
      </c>
      <c r="J363" s="6" t="s">
        <v>114</v>
      </c>
      <c r="K363" s="6" t="s">
        <v>139</v>
      </c>
      <c r="L363" s="6" t="s">
        <v>140</v>
      </c>
      <c r="M363" s="6" t="s">
        <v>141</v>
      </c>
      <c r="N363" s="9">
        <v>2</v>
      </c>
      <c r="O363" s="4">
        <v>2</v>
      </c>
      <c r="P363" s="20">
        <f t="shared" si="28"/>
        <v>4</v>
      </c>
      <c r="Q363" s="4" t="str">
        <f t="shared" si="25"/>
        <v>BAJO</v>
      </c>
      <c r="R363" s="4">
        <v>10</v>
      </c>
      <c r="S363" s="20">
        <f t="shared" si="29"/>
        <v>40</v>
      </c>
      <c r="T363" s="4" t="str">
        <f t="shared" si="26"/>
        <v>III</v>
      </c>
      <c r="U363" s="4" t="str">
        <f t="shared" si="27"/>
        <v>MEJORABLE</v>
      </c>
      <c r="V363" s="6" t="s">
        <v>29</v>
      </c>
      <c r="W363" s="4" t="s">
        <v>29</v>
      </c>
      <c r="X363" s="4" t="s">
        <v>139</v>
      </c>
      <c r="Y363" s="4" t="s">
        <v>142</v>
      </c>
      <c r="Z363" s="4" t="s">
        <v>29</v>
      </c>
      <c r="AA363" s="4" t="s">
        <v>118</v>
      </c>
    </row>
    <row r="364" spans="1:27" s="12" customFormat="1" ht="60" x14ac:dyDescent="0.25">
      <c r="A364" s="26" t="s">
        <v>252</v>
      </c>
      <c r="B364" s="4" t="s">
        <v>92</v>
      </c>
      <c r="C364" s="4" t="s">
        <v>167</v>
      </c>
      <c r="D364" s="4" t="s">
        <v>146</v>
      </c>
      <c r="E364" s="9" t="s">
        <v>168</v>
      </c>
      <c r="F364" s="4" t="s">
        <v>31</v>
      </c>
      <c r="G364" s="4">
        <v>3</v>
      </c>
      <c r="H364" s="9" t="s">
        <v>79</v>
      </c>
      <c r="I364" s="9" t="s">
        <v>169</v>
      </c>
      <c r="J364" s="9" t="s">
        <v>170</v>
      </c>
      <c r="K364" s="9" t="s">
        <v>28</v>
      </c>
      <c r="L364" s="9" t="s">
        <v>28</v>
      </c>
      <c r="M364" s="4" t="s">
        <v>171</v>
      </c>
      <c r="N364" s="9">
        <v>2</v>
      </c>
      <c r="O364" s="9">
        <v>1</v>
      </c>
      <c r="P364" s="20">
        <f t="shared" si="28"/>
        <v>2</v>
      </c>
      <c r="Q364" s="4" t="str">
        <f t="shared" si="25"/>
        <v>BAJO</v>
      </c>
      <c r="R364" s="4">
        <v>10</v>
      </c>
      <c r="S364" s="20">
        <f t="shared" si="29"/>
        <v>20</v>
      </c>
      <c r="T364" s="4" t="str">
        <f t="shared" si="26"/>
        <v>IV</v>
      </c>
      <c r="U364" s="4" t="str">
        <f t="shared" si="27"/>
        <v>ACEPTABLE</v>
      </c>
      <c r="V364" s="6" t="s">
        <v>29</v>
      </c>
      <c r="W364" s="4" t="s">
        <v>29</v>
      </c>
      <c r="X364" s="4" t="s">
        <v>29</v>
      </c>
      <c r="Y364" s="4" t="s">
        <v>171</v>
      </c>
      <c r="Z364" s="4" t="s">
        <v>29</v>
      </c>
      <c r="AA364" s="4" t="s">
        <v>132</v>
      </c>
    </row>
    <row r="365" spans="1:27" s="12" customFormat="1" ht="105" x14ac:dyDescent="0.25">
      <c r="A365" s="26" t="s">
        <v>252</v>
      </c>
      <c r="B365" s="4" t="s">
        <v>92</v>
      </c>
      <c r="C365" s="4" t="s">
        <v>167</v>
      </c>
      <c r="D365" s="4" t="s">
        <v>146</v>
      </c>
      <c r="E365" s="9" t="s">
        <v>168</v>
      </c>
      <c r="F365" s="4" t="s">
        <v>31</v>
      </c>
      <c r="G365" s="4" t="s">
        <v>71</v>
      </c>
      <c r="H365" s="9" t="s">
        <v>25</v>
      </c>
      <c r="I365" s="9" t="s">
        <v>172</v>
      </c>
      <c r="J365" s="9" t="s">
        <v>173</v>
      </c>
      <c r="K365" s="9" t="s">
        <v>174</v>
      </c>
      <c r="L365" s="9" t="s">
        <v>28</v>
      </c>
      <c r="M365" s="9" t="s">
        <v>736</v>
      </c>
      <c r="N365" s="9">
        <v>2</v>
      </c>
      <c r="O365" s="9">
        <v>4</v>
      </c>
      <c r="P365" s="20">
        <f t="shared" si="28"/>
        <v>8</v>
      </c>
      <c r="Q365" s="4" t="str">
        <f t="shared" si="25"/>
        <v>MEDIO</v>
      </c>
      <c r="R365" s="4">
        <v>10</v>
      </c>
      <c r="S365" s="20">
        <f t="shared" si="29"/>
        <v>80</v>
      </c>
      <c r="T365" s="4" t="str">
        <f t="shared" si="26"/>
        <v>III</v>
      </c>
      <c r="U365" s="4" t="str">
        <f t="shared" si="27"/>
        <v>MEJORABLE</v>
      </c>
      <c r="V365" s="6" t="s">
        <v>29</v>
      </c>
      <c r="W365" s="4" t="s">
        <v>29</v>
      </c>
      <c r="X365" s="9" t="s">
        <v>175</v>
      </c>
      <c r="Y365" s="4" t="s">
        <v>741</v>
      </c>
      <c r="Z365" s="4" t="s">
        <v>29</v>
      </c>
      <c r="AA365" s="4" t="s">
        <v>176</v>
      </c>
    </row>
    <row r="366" spans="1:27" s="12" customFormat="1" ht="165" x14ac:dyDescent="0.25">
      <c r="A366" s="26" t="s">
        <v>265</v>
      </c>
      <c r="B366" s="4" t="s">
        <v>92</v>
      </c>
      <c r="C366" s="9" t="s">
        <v>266</v>
      </c>
      <c r="D366" s="9" t="s">
        <v>267</v>
      </c>
      <c r="E366" s="9" t="s">
        <v>268</v>
      </c>
      <c r="F366" s="4" t="s">
        <v>31</v>
      </c>
      <c r="G366" s="4">
        <v>1</v>
      </c>
      <c r="H366" s="9" t="s">
        <v>26</v>
      </c>
      <c r="I366" s="10" t="s">
        <v>269</v>
      </c>
      <c r="J366" s="6" t="s">
        <v>102</v>
      </c>
      <c r="K366" s="4" t="s">
        <v>28</v>
      </c>
      <c r="L366" s="4" t="s">
        <v>103</v>
      </c>
      <c r="M366" s="4" t="s">
        <v>270</v>
      </c>
      <c r="N366" s="9">
        <v>6</v>
      </c>
      <c r="O366" s="9">
        <v>2</v>
      </c>
      <c r="P366" s="20">
        <f t="shared" si="28"/>
        <v>12</v>
      </c>
      <c r="Q366" s="4" t="str">
        <f t="shared" si="25"/>
        <v>ALTO</v>
      </c>
      <c r="R366" s="4">
        <v>10</v>
      </c>
      <c r="S366" s="20">
        <f t="shared" si="29"/>
        <v>120</v>
      </c>
      <c r="T366" s="4" t="str">
        <f t="shared" si="26"/>
        <v>III</v>
      </c>
      <c r="U366" s="4" t="str">
        <f t="shared" si="27"/>
        <v>MEJORABLE</v>
      </c>
      <c r="V366" s="6" t="s">
        <v>29</v>
      </c>
      <c r="W366" s="6" t="s">
        <v>29</v>
      </c>
      <c r="X366" s="4" t="s">
        <v>105</v>
      </c>
      <c r="Y366" s="4" t="s">
        <v>271</v>
      </c>
      <c r="Z366" s="6" t="s">
        <v>29</v>
      </c>
      <c r="AA366" s="4" t="s">
        <v>107</v>
      </c>
    </row>
    <row r="367" spans="1:27" s="12" customFormat="1" ht="210" x14ac:dyDescent="0.25">
      <c r="A367" s="26" t="s">
        <v>265</v>
      </c>
      <c r="B367" s="4" t="s">
        <v>92</v>
      </c>
      <c r="C367" s="9" t="s">
        <v>266</v>
      </c>
      <c r="D367" s="9" t="s">
        <v>267</v>
      </c>
      <c r="E367" s="9" t="s">
        <v>268</v>
      </c>
      <c r="F367" s="4" t="s">
        <v>31</v>
      </c>
      <c r="G367" s="6">
        <v>1</v>
      </c>
      <c r="H367" s="9" t="s">
        <v>27</v>
      </c>
      <c r="I367" s="6" t="s">
        <v>109</v>
      </c>
      <c r="J367" s="6" t="s">
        <v>110</v>
      </c>
      <c r="K367" s="6" t="s">
        <v>646</v>
      </c>
      <c r="L367" s="6" t="s">
        <v>111</v>
      </c>
      <c r="M367" s="6" t="s">
        <v>738</v>
      </c>
      <c r="N367" s="6">
        <v>2</v>
      </c>
      <c r="O367" s="6">
        <v>4</v>
      </c>
      <c r="P367" s="20">
        <f t="shared" si="28"/>
        <v>8</v>
      </c>
      <c r="Q367" s="4" t="str">
        <f t="shared" si="25"/>
        <v>MEDIO</v>
      </c>
      <c r="R367" s="6">
        <v>10</v>
      </c>
      <c r="S367" s="20">
        <f t="shared" si="29"/>
        <v>80</v>
      </c>
      <c r="T367" s="4" t="str">
        <f t="shared" si="26"/>
        <v>III</v>
      </c>
      <c r="U367" s="4" t="str">
        <f t="shared" si="27"/>
        <v>MEJORABLE</v>
      </c>
      <c r="V367" s="6" t="s">
        <v>29</v>
      </c>
      <c r="W367" s="4" t="s">
        <v>29</v>
      </c>
      <c r="X367" s="6" t="s">
        <v>29</v>
      </c>
      <c r="Y367" s="6" t="s">
        <v>739</v>
      </c>
      <c r="Z367" s="4" t="s">
        <v>29</v>
      </c>
      <c r="AA367" s="4" t="s">
        <v>647</v>
      </c>
    </row>
    <row r="368" spans="1:27" s="12" customFormat="1" ht="150" x14ac:dyDescent="0.25">
      <c r="A368" s="26" t="s">
        <v>265</v>
      </c>
      <c r="B368" s="4" t="s">
        <v>92</v>
      </c>
      <c r="C368" s="9" t="s">
        <v>266</v>
      </c>
      <c r="D368" s="9" t="s">
        <v>267</v>
      </c>
      <c r="E368" s="9" t="s">
        <v>268</v>
      </c>
      <c r="F368" s="4" t="s">
        <v>31</v>
      </c>
      <c r="G368" s="6">
        <v>1</v>
      </c>
      <c r="H368" s="9" t="s">
        <v>27</v>
      </c>
      <c r="I368" s="9" t="s">
        <v>135</v>
      </c>
      <c r="J368" s="6" t="s">
        <v>136</v>
      </c>
      <c r="K368" s="6" t="s">
        <v>28</v>
      </c>
      <c r="L368" s="6" t="s">
        <v>111</v>
      </c>
      <c r="M368" s="6" t="s">
        <v>738</v>
      </c>
      <c r="N368" s="4">
        <v>6</v>
      </c>
      <c r="O368" s="4">
        <v>4</v>
      </c>
      <c r="P368" s="20">
        <f t="shared" si="28"/>
        <v>24</v>
      </c>
      <c r="Q368" s="4" t="str">
        <f t="shared" si="25"/>
        <v>MUY ALTO</v>
      </c>
      <c r="R368" s="6">
        <v>10</v>
      </c>
      <c r="S368" s="20">
        <f t="shared" si="29"/>
        <v>240</v>
      </c>
      <c r="T368" s="4" t="str">
        <f t="shared" si="26"/>
        <v>II</v>
      </c>
      <c r="U368" s="4" t="str">
        <f t="shared" si="27"/>
        <v>NO ACEPTABLE O ACEPTABLE CON CONTROL ESPECIFICO</v>
      </c>
      <c r="V368" s="6" t="s">
        <v>29</v>
      </c>
      <c r="W368" s="4" t="s">
        <v>29</v>
      </c>
      <c r="X368" s="6" t="s">
        <v>29</v>
      </c>
      <c r="Y368" s="6" t="s">
        <v>740</v>
      </c>
      <c r="Z368" s="4" t="s">
        <v>29</v>
      </c>
      <c r="AA368" s="4" t="s">
        <v>649</v>
      </c>
    </row>
    <row r="369" spans="1:27" s="12" customFormat="1" ht="75" x14ac:dyDescent="0.25">
      <c r="A369" s="26" t="s">
        <v>265</v>
      </c>
      <c r="B369" s="4" t="s">
        <v>92</v>
      </c>
      <c r="C369" s="9" t="s">
        <v>266</v>
      </c>
      <c r="D369" s="9" t="s">
        <v>267</v>
      </c>
      <c r="E369" s="9" t="s">
        <v>268</v>
      </c>
      <c r="F369" s="6" t="s">
        <v>31</v>
      </c>
      <c r="G369" s="6">
        <v>1</v>
      </c>
      <c r="H369" s="6" t="s">
        <v>53</v>
      </c>
      <c r="I369" s="9" t="s">
        <v>95</v>
      </c>
      <c r="J369" s="6" t="s">
        <v>180</v>
      </c>
      <c r="K369" s="6" t="s">
        <v>28</v>
      </c>
      <c r="L369" s="6" t="s">
        <v>181</v>
      </c>
      <c r="M369" s="4" t="s">
        <v>644</v>
      </c>
      <c r="N369" s="4">
        <v>2</v>
      </c>
      <c r="O369" s="6">
        <v>2</v>
      </c>
      <c r="P369" s="20">
        <f t="shared" si="28"/>
        <v>4</v>
      </c>
      <c r="Q369" s="4" t="str">
        <f t="shared" si="25"/>
        <v>BAJO</v>
      </c>
      <c r="R369" s="6">
        <v>25</v>
      </c>
      <c r="S369" s="20">
        <f t="shared" si="29"/>
        <v>100</v>
      </c>
      <c r="T369" s="4" t="str">
        <f t="shared" si="26"/>
        <v>III</v>
      </c>
      <c r="U369" s="4" t="str">
        <f t="shared" si="27"/>
        <v>MEJORABLE</v>
      </c>
      <c r="V369" s="6" t="s">
        <v>29</v>
      </c>
      <c r="W369" s="4" t="s">
        <v>29</v>
      </c>
      <c r="X369" s="6" t="s">
        <v>29</v>
      </c>
      <c r="Y369" s="4" t="s">
        <v>645</v>
      </c>
      <c r="Z369" s="4" t="s">
        <v>97</v>
      </c>
      <c r="AA369" s="6" t="s">
        <v>29</v>
      </c>
    </row>
    <row r="370" spans="1:27" s="12" customFormat="1" ht="90" x14ac:dyDescent="0.25">
      <c r="A370" s="26" t="s">
        <v>265</v>
      </c>
      <c r="B370" s="4" t="s">
        <v>92</v>
      </c>
      <c r="C370" s="9" t="s">
        <v>266</v>
      </c>
      <c r="D370" s="9" t="s">
        <v>267</v>
      </c>
      <c r="E370" s="9" t="s">
        <v>268</v>
      </c>
      <c r="F370" s="4" t="s">
        <v>31</v>
      </c>
      <c r="G370" s="4">
        <v>1</v>
      </c>
      <c r="H370" s="9" t="s">
        <v>53</v>
      </c>
      <c r="I370" s="9" t="s">
        <v>95</v>
      </c>
      <c r="J370" s="6" t="s">
        <v>96</v>
      </c>
      <c r="K370" s="4" t="s">
        <v>28</v>
      </c>
      <c r="L370" s="4" t="s">
        <v>28</v>
      </c>
      <c r="M370" s="4" t="s">
        <v>644</v>
      </c>
      <c r="N370" s="4">
        <v>2</v>
      </c>
      <c r="O370" s="9">
        <v>4</v>
      </c>
      <c r="P370" s="20">
        <f t="shared" si="28"/>
        <v>8</v>
      </c>
      <c r="Q370" s="4" t="str">
        <f t="shared" si="25"/>
        <v>MEDIO</v>
      </c>
      <c r="R370" s="4">
        <v>25</v>
      </c>
      <c r="S370" s="20">
        <f t="shared" si="29"/>
        <v>200</v>
      </c>
      <c r="T370" s="4" t="str">
        <f t="shared" si="26"/>
        <v>II</v>
      </c>
      <c r="U370" s="4" t="str">
        <f t="shared" si="27"/>
        <v>NO ACEPTABLE O ACEPTABLE CON CONTROL ESPECIFICO</v>
      </c>
      <c r="V370" s="6" t="s">
        <v>29</v>
      </c>
      <c r="W370" s="4" t="s">
        <v>29</v>
      </c>
      <c r="X370" s="4" t="s">
        <v>29</v>
      </c>
      <c r="Y370" s="4" t="s">
        <v>645</v>
      </c>
      <c r="Z370" s="4" t="s">
        <v>97</v>
      </c>
      <c r="AA370" s="4" t="s">
        <v>731</v>
      </c>
    </row>
    <row r="371" spans="1:27" s="12" customFormat="1" ht="180" x14ac:dyDescent="0.25">
      <c r="A371" s="26" t="s">
        <v>265</v>
      </c>
      <c r="B371" s="4" t="s">
        <v>92</v>
      </c>
      <c r="C371" s="9" t="s">
        <v>266</v>
      </c>
      <c r="D371" s="9" t="s">
        <v>267</v>
      </c>
      <c r="E371" s="9" t="s">
        <v>268</v>
      </c>
      <c r="F371" s="4" t="s">
        <v>31</v>
      </c>
      <c r="G371" s="4">
        <v>1</v>
      </c>
      <c r="H371" s="9" t="s">
        <v>25</v>
      </c>
      <c r="I371" s="4" t="s">
        <v>98</v>
      </c>
      <c r="J371" s="6" t="s">
        <v>99</v>
      </c>
      <c r="K371" s="4" t="s">
        <v>671</v>
      </c>
      <c r="L371" s="4" t="s">
        <v>654</v>
      </c>
      <c r="M371" s="4" t="s">
        <v>736</v>
      </c>
      <c r="N371" s="9">
        <v>2</v>
      </c>
      <c r="O371" s="4">
        <v>4</v>
      </c>
      <c r="P371" s="20">
        <f t="shared" si="28"/>
        <v>8</v>
      </c>
      <c r="Q371" s="4" t="str">
        <f t="shared" si="25"/>
        <v>MEDIO</v>
      </c>
      <c r="R371" s="4">
        <v>10</v>
      </c>
      <c r="S371" s="20">
        <f t="shared" si="29"/>
        <v>80</v>
      </c>
      <c r="T371" s="4" t="str">
        <f t="shared" si="26"/>
        <v>III</v>
      </c>
      <c r="U371" s="4" t="str">
        <f t="shared" si="27"/>
        <v>MEJORABLE</v>
      </c>
      <c r="V371" s="6" t="s">
        <v>29</v>
      </c>
      <c r="W371" s="4" t="s">
        <v>29</v>
      </c>
      <c r="X371" s="4" t="s">
        <v>655</v>
      </c>
      <c r="Y371" s="4" t="s">
        <v>737</v>
      </c>
      <c r="Z371" s="4" t="s">
        <v>29</v>
      </c>
      <c r="AA371" s="4" t="s">
        <v>100</v>
      </c>
    </row>
    <row r="372" spans="1:27" s="12" customFormat="1" ht="75" x14ac:dyDescent="0.25">
      <c r="A372" s="26" t="s">
        <v>265</v>
      </c>
      <c r="B372" s="4" t="s">
        <v>92</v>
      </c>
      <c r="C372" s="9" t="s">
        <v>266</v>
      </c>
      <c r="D372" s="9" t="s">
        <v>267</v>
      </c>
      <c r="E372" s="9" t="s">
        <v>268</v>
      </c>
      <c r="F372" s="4" t="s">
        <v>31</v>
      </c>
      <c r="G372" s="4">
        <v>1</v>
      </c>
      <c r="H372" s="9" t="s">
        <v>112</v>
      </c>
      <c r="I372" s="11" t="s">
        <v>272</v>
      </c>
      <c r="J372" s="6" t="s">
        <v>273</v>
      </c>
      <c r="K372" s="9" t="s">
        <v>28</v>
      </c>
      <c r="L372" s="9" t="s">
        <v>28</v>
      </c>
      <c r="M372" s="9" t="s">
        <v>28</v>
      </c>
      <c r="N372" s="9">
        <v>2</v>
      </c>
      <c r="O372" s="9">
        <v>1</v>
      </c>
      <c r="P372" s="20">
        <f t="shared" si="28"/>
        <v>2</v>
      </c>
      <c r="Q372" s="4" t="str">
        <f t="shared" si="25"/>
        <v>BAJO</v>
      </c>
      <c r="R372" s="4">
        <v>10</v>
      </c>
      <c r="S372" s="20">
        <f t="shared" si="29"/>
        <v>20</v>
      </c>
      <c r="T372" s="4" t="str">
        <f t="shared" si="26"/>
        <v>IV</v>
      </c>
      <c r="U372" s="4" t="str">
        <f t="shared" si="27"/>
        <v>ACEPTABLE</v>
      </c>
      <c r="V372" s="6" t="s">
        <v>29</v>
      </c>
      <c r="W372" s="4" t="s">
        <v>29</v>
      </c>
      <c r="X372" s="4" t="s">
        <v>29</v>
      </c>
      <c r="Y372" s="4" t="s">
        <v>274</v>
      </c>
      <c r="Z372" s="4" t="s">
        <v>29</v>
      </c>
      <c r="AA372" s="4" t="s">
        <v>29</v>
      </c>
    </row>
    <row r="373" spans="1:27" s="12" customFormat="1" ht="75" x14ac:dyDescent="0.25">
      <c r="A373" s="26" t="s">
        <v>265</v>
      </c>
      <c r="B373" s="4" t="s">
        <v>92</v>
      </c>
      <c r="C373" s="9" t="s">
        <v>266</v>
      </c>
      <c r="D373" s="9" t="s">
        <v>267</v>
      </c>
      <c r="E373" s="9" t="s">
        <v>268</v>
      </c>
      <c r="F373" s="4" t="s">
        <v>31</v>
      </c>
      <c r="G373" s="4">
        <v>1</v>
      </c>
      <c r="H373" s="9" t="s">
        <v>112</v>
      </c>
      <c r="I373" s="11" t="s">
        <v>275</v>
      </c>
      <c r="J373" s="6" t="s">
        <v>114</v>
      </c>
      <c r="K373" s="9" t="s">
        <v>28</v>
      </c>
      <c r="L373" s="9" t="s">
        <v>28</v>
      </c>
      <c r="M373" s="9" t="s">
        <v>28</v>
      </c>
      <c r="N373" s="9">
        <v>2</v>
      </c>
      <c r="O373" s="9">
        <v>2</v>
      </c>
      <c r="P373" s="20">
        <f t="shared" si="28"/>
        <v>4</v>
      </c>
      <c r="Q373" s="4" t="str">
        <f t="shared" si="25"/>
        <v>BAJO</v>
      </c>
      <c r="R373" s="4">
        <v>10</v>
      </c>
      <c r="S373" s="20">
        <f t="shared" si="29"/>
        <v>40</v>
      </c>
      <c r="T373" s="4" t="str">
        <f t="shared" si="26"/>
        <v>III</v>
      </c>
      <c r="U373" s="4" t="str">
        <f t="shared" si="27"/>
        <v>MEJORABLE</v>
      </c>
      <c r="V373" s="6" t="s">
        <v>29</v>
      </c>
      <c r="W373" s="4" t="s">
        <v>29</v>
      </c>
      <c r="X373" s="4" t="s">
        <v>29</v>
      </c>
      <c r="Y373" s="4" t="s">
        <v>276</v>
      </c>
      <c r="Z373" s="4" t="s">
        <v>29</v>
      </c>
      <c r="AA373" s="4" t="s">
        <v>29</v>
      </c>
    </row>
    <row r="374" spans="1:27" s="12" customFormat="1" ht="75" x14ac:dyDescent="0.25">
      <c r="A374" s="26" t="s">
        <v>265</v>
      </c>
      <c r="B374" s="4" t="s">
        <v>92</v>
      </c>
      <c r="C374" s="9" t="s">
        <v>266</v>
      </c>
      <c r="D374" s="9" t="s">
        <v>267</v>
      </c>
      <c r="E374" s="9" t="s">
        <v>268</v>
      </c>
      <c r="F374" s="4" t="s">
        <v>31</v>
      </c>
      <c r="G374" s="4">
        <v>1</v>
      </c>
      <c r="H374" s="9" t="s">
        <v>112</v>
      </c>
      <c r="I374" s="9" t="s">
        <v>148</v>
      </c>
      <c r="J374" s="6" t="s">
        <v>138</v>
      </c>
      <c r="K374" s="6" t="s">
        <v>28</v>
      </c>
      <c r="L374" s="6" t="s">
        <v>28</v>
      </c>
      <c r="M374" s="6" t="s">
        <v>141</v>
      </c>
      <c r="N374" s="9">
        <v>2</v>
      </c>
      <c r="O374" s="6">
        <v>3</v>
      </c>
      <c r="P374" s="20">
        <f t="shared" si="28"/>
        <v>6</v>
      </c>
      <c r="Q374" s="4" t="str">
        <f t="shared" si="25"/>
        <v>MEDIO</v>
      </c>
      <c r="R374" s="4">
        <v>10</v>
      </c>
      <c r="S374" s="20">
        <f t="shared" si="29"/>
        <v>60</v>
      </c>
      <c r="T374" s="4" t="str">
        <f t="shared" si="26"/>
        <v>III</v>
      </c>
      <c r="U374" s="4" t="str">
        <f t="shared" si="27"/>
        <v>MEJORABLE</v>
      </c>
      <c r="V374" s="6" t="s">
        <v>29</v>
      </c>
      <c r="W374" s="4" t="s">
        <v>29</v>
      </c>
      <c r="X374" s="4" t="s">
        <v>29</v>
      </c>
      <c r="Y374" s="6" t="s">
        <v>149</v>
      </c>
      <c r="Z374" s="4" t="s">
        <v>29</v>
      </c>
      <c r="AA374" s="4" t="s">
        <v>118</v>
      </c>
    </row>
    <row r="375" spans="1:27" s="12" customFormat="1" ht="105" x14ac:dyDescent="0.25">
      <c r="A375" s="26" t="s">
        <v>265</v>
      </c>
      <c r="B375" s="4" t="s">
        <v>92</v>
      </c>
      <c r="C375" s="9" t="s">
        <v>266</v>
      </c>
      <c r="D375" s="9" t="s">
        <v>267</v>
      </c>
      <c r="E375" s="9" t="s">
        <v>268</v>
      </c>
      <c r="F375" s="4" t="s">
        <v>31</v>
      </c>
      <c r="G375" s="4">
        <v>1</v>
      </c>
      <c r="H375" s="9" t="s">
        <v>112</v>
      </c>
      <c r="I375" s="4" t="s">
        <v>124</v>
      </c>
      <c r="J375" s="6" t="s">
        <v>125</v>
      </c>
      <c r="K375" s="6" t="s">
        <v>659</v>
      </c>
      <c r="L375" s="6" t="s">
        <v>127</v>
      </c>
      <c r="M375" s="6" t="s">
        <v>28</v>
      </c>
      <c r="N375" s="4">
        <v>2</v>
      </c>
      <c r="O375" s="9">
        <v>1</v>
      </c>
      <c r="P375" s="20">
        <f t="shared" si="28"/>
        <v>2</v>
      </c>
      <c r="Q375" s="4" t="str">
        <f t="shared" si="25"/>
        <v>BAJO</v>
      </c>
      <c r="R375" s="4">
        <v>10</v>
      </c>
      <c r="S375" s="20">
        <f t="shared" si="29"/>
        <v>20</v>
      </c>
      <c r="T375" s="4" t="str">
        <f t="shared" si="26"/>
        <v>IV</v>
      </c>
      <c r="U375" s="4" t="str">
        <f t="shared" si="27"/>
        <v>ACEPTABLE</v>
      </c>
      <c r="V375" s="6" t="s">
        <v>29</v>
      </c>
      <c r="W375" s="4" t="s">
        <v>29</v>
      </c>
      <c r="X375" s="4" t="s">
        <v>29</v>
      </c>
      <c r="Y375" s="4" t="s">
        <v>795</v>
      </c>
      <c r="Z375" s="4" t="s">
        <v>29</v>
      </c>
      <c r="AA375" s="4" t="s">
        <v>128</v>
      </c>
    </row>
    <row r="376" spans="1:27" s="12" customFormat="1" ht="90" x14ac:dyDescent="0.25">
      <c r="A376" s="26" t="s">
        <v>265</v>
      </c>
      <c r="B376" s="4" t="s">
        <v>92</v>
      </c>
      <c r="C376" s="9" t="s">
        <v>266</v>
      </c>
      <c r="D376" s="9" t="s">
        <v>267</v>
      </c>
      <c r="E376" s="9" t="s">
        <v>268</v>
      </c>
      <c r="F376" s="4" t="s">
        <v>31</v>
      </c>
      <c r="G376" s="4">
        <v>1</v>
      </c>
      <c r="H376" s="9" t="s">
        <v>112</v>
      </c>
      <c r="I376" s="11" t="s">
        <v>277</v>
      </c>
      <c r="J376" s="6" t="s">
        <v>125</v>
      </c>
      <c r="K376" s="9" t="s">
        <v>28</v>
      </c>
      <c r="L376" s="9" t="s">
        <v>28</v>
      </c>
      <c r="M376" s="9" t="s">
        <v>28</v>
      </c>
      <c r="N376" s="9">
        <v>2</v>
      </c>
      <c r="O376" s="9">
        <v>1</v>
      </c>
      <c r="P376" s="20">
        <f t="shared" si="28"/>
        <v>2</v>
      </c>
      <c r="Q376" s="4" t="str">
        <f t="shared" si="25"/>
        <v>BAJO</v>
      </c>
      <c r="R376" s="4">
        <v>10</v>
      </c>
      <c r="S376" s="20">
        <f t="shared" si="29"/>
        <v>20</v>
      </c>
      <c r="T376" s="4" t="str">
        <f t="shared" si="26"/>
        <v>IV</v>
      </c>
      <c r="U376" s="4" t="str">
        <f t="shared" si="27"/>
        <v>ACEPTABLE</v>
      </c>
      <c r="V376" s="6" t="s">
        <v>29</v>
      </c>
      <c r="W376" s="4" t="s">
        <v>29</v>
      </c>
      <c r="X376" s="4" t="s">
        <v>29</v>
      </c>
      <c r="Y376" s="4" t="s">
        <v>796</v>
      </c>
      <c r="Z376" s="4" t="s">
        <v>29</v>
      </c>
      <c r="AA376" s="4" t="s">
        <v>29</v>
      </c>
    </row>
    <row r="377" spans="1:27" s="12" customFormat="1" ht="90" x14ac:dyDescent="0.25">
      <c r="A377" s="26" t="s">
        <v>265</v>
      </c>
      <c r="B377" s="4" t="s">
        <v>92</v>
      </c>
      <c r="C377" s="9" t="s">
        <v>266</v>
      </c>
      <c r="D377" s="9" t="s">
        <v>267</v>
      </c>
      <c r="E377" s="9" t="s">
        <v>268</v>
      </c>
      <c r="F377" s="4" t="s">
        <v>31</v>
      </c>
      <c r="G377" s="4">
        <v>1</v>
      </c>
      <c r="H377" s="9" t="s">
        <v>112</v>
      </c>
      <c r="I377" s="9" t="s">
        <v>830</v>
      </c>
      <c r="J377" s="6" t="s">
        <v>114</v>
      </c>
      <c r="K377" s="9" t="s">
        <v>120</v>
      </c>
      <c r="L377" s="9" t="s">
        <v>121</v>
      </c>
      <c r="M377" s="9" t="s">
        <v>28</v>
      </c>
      <c r="N377" s="4">
        <v>6</v>
      </c>
      <c r="O377" s="9">
        <v>1</v>
      </c>
      <c r="P377" s="20">
        <f t="shared" si="28"/>
        <v>6</v>
      </c>
      <c r="Q377" s="4" t="str">
        <f t="shared" si="25"/>
        <v>MEDIO</v>
      </c>
      <c r="R377" s="4">
        <v>25</v>
      </c>
      <c r="S377" s="20">
        <f t="shared" si="29"/>
        <v>150</v>
      </c>
      <c r="T377" s="4" t="str">
        <f t="shared" si="26"/>
        <v>II</v>
      </c>
      <c r="U377" s="4" t="str">
        <f t="shared" si="27"/>
        <v>NO ACEPTABLE O ACEPTABLE CON CONTROL ESPECIFICO</v>
      </c>
      <c r="V377" s="6" t="s">
        <v>29</v>
      </c>
      <c r="W377" s="4" t="s">
        <v>29</v>
      </c>
      <c r="X377" s="4" t="s">
        <v>29</v>
      </c>
      <c r="Y377" s="4" t="s">
        <v>122</v>
      </c>
      <c r="Z377" s="4" t="s">
        <v>123</v>
      </c>
      <c r="AA377" s="4" t="s">
        <v>29</v>
      </c>
    </row>
    <row r="378" spans="1:27" s="12" customFormat="1" ht="225" x14ac:dyDescent="0.25">
      <c r="A378" s="26" t="s">
        <v>265</v>
      </c>
      <c r="B378" s="4" t="s">
        <v>92</v>
      </c>
      <c r="C378" s="9" t="s">
        <v>278</v>
      </c>
      <c r="D378" s="6" t="s">
        <v>279</v>
      </c>
      <c r="E378" s="9" t="s">
        <v>85</v>
      </c>
      <c r="F378" s="4" t="s">
        <v>31</v>
      </c>
      <c r="G378" s="4">
        <v>1</v>
      </c>
      <c r="H378" s="9" t="s">
        <v>26</v>
      </c>
      <c r="I378" s="10" t="s">
        <v>269</v>
      </c>
      <c r="J378" s="6" t="s">
        <v>102</v>
      </c>
      <c r="K378" s="4" t="s">
        <v>28</v>
      </c>
      <c r="L378" s="4" t="s">
        <v>103</v>
      </c>
      <c r="M378" s="4" t="s">
        <v>280</v>
      </c>
      <c r="N378" s="9">
        <v>6</v>
      </c>
      <c r="O378" s="9">
        <v>2</v>
      </c>
      <c r="P378" s="20">
        <f t="shared" si="28"/>
        <v>12</v>
      </c>
      <c r="Q378" s="4" t="str">
        <f t="shared" si="25"/>
        <v>ALTO</v>
      </c>
      <c r="R378" s="4">
        <v>10</v>
      </c>
      <c r="S378" s="20">
        <f t="shared" si="29"/>
        <v>120</v>
      </c>
      <c r="T378" s="4" t="str">
        <f t="shared" si="26"/>
        <v>III</v>
      </c>
      <c r="U378" s="4" t="str">
        <f t="shared" si="27"/>
        <v>MEJORABLE</v>
      </c>
      <c r="V378" s="6" t="s">
        <v>29</v>
      </c>
      <c r="W378" s="6" t="s">
        <v>29</v>
      </c>
      <c r="X378" s="4" t="s">
        <v>105</v>
      </c>
      <c r="Y378" s="4" t="s">
        <v>281</v>
      </c>
      <c r="Z378" s="6" t="s">
        <v>29</v>
      </c>
      <c r="AA378" s="4" t="s">
        <v>107</v>
      </c>
    </row>
    <row r="379" spans="1:27" s="12" customFormat="1" ht="225" x14ac:dyDescent="0.25">
      <c r="A379" s="26" t="s">
        <v>265</v>
      </c>
      <c r="B379" s="4" t="s">
        <v>92</v>
      </c>
      <c r="C379" s="9" t="s">
        <v>278</v>
      </c>
      <c r="D379" s="6" t="s">
        <v>279</v>
      </c>
      <c r="E379" s="9" t="s">
        <v>85</v>
      </c>
      <c r="F379" s="4" t="s">
        <v>31</v>
      </c>
      <c r="G379" s="6">
        <v>1</v>
      </c>
      <c r="H379" s="9" t="s">
        <v>27</v>
      </c>
      <c r="I379" s="6" t="s">
        <v>109</v>
      </c>
      <c r="J379" s="6" t="s">
        <v>110</v>
      </c>
      <c r="K379" s="6" t="s">
        <v>646</v>
      </c>
      <c r="L379" s="6" t="s">
        <v>111</v>
      </c>
      <c r="M379" s="6" t="s">
        <v>738</v>
      </c>
      <c r="N379" s="6">
        <v>2</v>
      </c>
      <c r="O379" s="6">
        <v>4</v>
      </c>
      <c r="P379" s="20">
        <f t="shared" si="28"/>
        <v>8</v>
      </c>
      <c r="Q379" s="4" t="str">
        <f t="shared" si="25"/>
        <v>MEDIO</v>
      </c>
      <c r="R379" s="6">
        <v>10</v>
      </c>
      <c r="S379" s="20">
        <f t="shared" si="29"/>
        <v>80</v>
      </c>
      <c r="T379" s="4" t="str">
        <f t="shared" si="26"/>
        <v>III</v>
      </c>
      <c r="U379" s="4" t="str">
        <f t="shared" si="27"/>
        <v>MEJORABLE</v>
      </c>
      <c r="V379" s="6" t="s">
        <v>29</v>
      </c>
      <c r="W379" s="4" t="s">
        <v>29</v>
      </c>
      <c r="X379" s="6" t="s">
        <v>29</v>
      </c>
      <c r="Y379" s="6" t="s">
        <v>739</v>
      </c>
      <c r="Z379" s="4" t="s">
        <v>29</v>
      </c>
      <c r="AA379" s="4" t="s">
        <v>647</v>
      </c>
    </row>
    <row r="380" spans="1:27" s="12" customFormat="1" ht="225" x14ac:dyDescent="0.25">
      <c r="A380" s="26" t="s">
        <v>265</v>
      </c>
      <c r="B380" s="4" t="s">
        <v>92</v>
      </c>
      <c r="C380" s="9" t="s">
        <v>278</v>
      </c>
      <c r="D380" s="6" t="s">
        <v>279</v>
      </c>
      <c r="E380" s="9" t="s">
        <v>85</v>
      </c>
      <c r="F380" s="4" t="s">
        <v>31</v>
      </c>
      <c r="G380" s="6">
        <v>1</v>
      </c>
      <c r="H380" s="9" t="s">
        <v>27</v>
      </c>
      <c r="I380" s="9" t="s">
        <v>135</v>
      </c>
      <c r="J380" s="6" t="s">
        <v>136</v>
      </c>
      <c r="K380" s="6" t="s">
        <v>28</v>
      </c>
      <c r="L380" s="6" t="s">
        <v>111</v>
      </c>
      <c r="M380" s="6" t="s">
        <v>738</v>
      </c>
      <c r="N380" s="4">
        <v>6</v>
      </c>
      <c r="O380" s="4">
        <v>4</v>
      </c>
      <c r="P380" s="20">
        <f t="shared" si="28"/>
        <v>24</v>
      </c>
      <c r="Q380" s="4" t="str">
        <f t="shared" si="25"/>
        <v>MUY ALTO</v>
      </c>
      <c r="R380" s="6">
        <v>10</v>
      </c>
      <c r="S380" s="20">
        <f t="shared" si="29"/>
        <v>240</v>
      </c>
      <c r="T380" s="4" t="str">
        <f t="shared" si="26"/>
        <v>II</v>
      </c>
      <c r="U380" s="4" t="str">
        <f t="shared" si="27"/>
        <v>NO ACEPTABLE O ACEPTABLE CON CONTROL ESPECIFICO</v>
      </c>
      <c r="V380" s="6" t="s">
        <v>29</v>
      </c>
      <c r="W380" s="4" t="s">
        <v>29</v>
      </c>
      <c r="X380" s="6" t="s">
        <v>29</v>
      </c>
      <c r="Y380" s="6" t="s">
        <v>740</v>
      </c>
      <c r="Z380" s="4" t="s">
        <v>29</v>
      </c>
      <c r="AA380" s="4" t="s">
        <v>649</v>
      </c>
    </row>
    <row r="381" spans="1:27" s="12" customFormat="1" ht="225" x14ac:dyDescent="0.25">
      <c r="A381" s="26" t="s">
        <v>265</v>
      </c>
      <c r="B381" s="4" t="s">
        <v>92</v>
      </c>
      <c r="C381" s="9" t="s">
        <v>278</v>
      </c>
      <c r="D381" s="6" t="s">
        <v>279</v>
      </c>
      <c r="E381" s="6" t="s">
        <v>85</v>
      </c>
      <c r="F381" s="4" t="s">
        <v>31</v>
      </c>
      <c r="G381" s="4">
        <v>1</v>
      </c>
      <c r="H381" s="9" t="s">
        <v>53</v>
      </c>
      <c r="I381" s="9" t="s">
        <v>95</v>
      </c>
      <c r="J381" s="6" t="s">
        <v>96</v>
      </c>
      <c r="K381" s="4" t="s">
        <v>28</v>
      </c>
      <c r="L381" s="4" t="s">
        <v>28</v>
      </c>
      <c r="M381" s="4" t="s">
        <v>644</v>
      </c>
      <c r="N381" s="4">
        <v>2</v>
      </c>
      <c r="O381" s="9">
        <v>4</v>
      </c>
      <c r="P381" s="20">
        <f t="shared" si="28"/>
        <v>8</v>
      </c>
      <c r="Q381" s="4" t="str">
        <f t="shared" si="25"/>
        <v>MEDIO</v>
      </c>
      <c r="R381" s="4">
        <v>25</v>
      </c>
      <c r="S381" s="20">
        <f t="shared" si="29"/>
        <v>200</v>
      </c>
      <c r="T381" s="4" t="str">
        <f t="shared" si="26"/>
        <v>II</v>
      </c>
      <c r="U381" s="4" t="str">
        <f t="shared" si="27"/>
        <v>NO ACEPTABLE O ACEPTABLE CON CONTROL ESPECIFICO</v>
      </c>
      <c r="V381" s="6" t="s">
        <v>29</v>
      </c>
      <c r="W381" s="4" t="s">
        <v>29</v>
      </c>
      <c r="X381" s="4" t="s">
        <v>29</v>
      </c>
      <c r="Y381" s="4" t="s">
        <v>645</v>
      </c>
      <c r="Z381" s="4" t="s">
        <v>97</v>
      </c>
      <c r="AA381" s="4" t="s">
        <v>731</v>
      </c>
    </row>
    <row r="382" spans="1:27" s="12" customFormat="1" ht="225" x14ac:dyDescent="0.25">
      <c r="A382" s="26" t="s">
        <v>265</v>
      </c>
      <c r="B382" s="4" t="s">
        <v>92</v>
      </c>
      <c r="C382" s="9" t="s">
        <v>278</v>
      </c>
      <c r="D382" s="6" t="s">
        <v>279</v>
      </c>
      <c r="E382" s="9" t="s">
        <v>85</v>
      </c>
      <c r="F382" s="6" t="s">
        <v>31</v>
      </c>
      <c r="G382" s="6">
        <v>1</v>
      </c>
      <c r="H382" s="6" t="s">
        <v>53</v>
      </c>
      <c r="I382" s="9" t="s">
        <v>95</v>
      </c>
      <c r="J382" s="6" t="s">
        <v>180</v>
      </c>
      <c r="K382" s="6" t="s">
        <v>28</v>
      </c>
      <c r="L382" s="6" t="s">
        <v>181</v>
      </c>
      <c r="M382" s="4" t="s">
        <v>644</v>
      </c>
      <c r="N382" s="4">
        <v>2</v>
      </c>
      <c r="O382" s="6">
        <v>2</v>
      </c>
      <c r="P382" s="20">
        <f t="shared" si="28"/>
        <v>4</v>
      </c>
      <c r="Q382" s="4" t="str">
        <f t="shared" si="25"/>
        <v>BAJO</v>
      </c>
      <c r="R382" s="6">
        <v>25</v>
      </c>
      <c r="S382" s="20">
        <f t="shared" si="29"/>
        <v>100</v>
      </c>
      <c r="T382" s="4" t="str">
        <f t="shared" si="26"/>
        <v>III</v>
      </c>
      <c r="U382" s="4" t="str">
        <f t="shared" si="27"/>
        <v>MEJORABLE</v>
      </c>
      <c r="V382" s="6" t="s">
        <v>29</v>
      </c>
      <c r="W382" s="4" t="s">
        <v>29</v>
      </c>
      <c r="X382" s="6" t="s">
        <v>29</v>
      </c>
      <c r="Y382" s="4" t="s">
        <v>645</v>
      </c>
      <c r="Z382" s="4" t="s">
        <v>97</v>
      </c>
      <c r="AA382" s="6" t="s">
        <v>29</v>
      </c>
    </row>
    <row r="383" spans="1:27" s="12" customFormat="1" ht="225" x14ac:dyDescent="0.25">
      <c r="A383" s="26" t="s">
        <v>265</v>
      </c>
      <c r="B383" s="4" t="s">
        <v>92</v>
      </c>
      <c r="C383" s="9" t="s">
        <v>278</v>
      </c>
      <c r="D383" s="6" t="s">
        <v>279</v>
      </c>
      <c r="E383" s="9" t="s">
        <v>85</v>
      </c>
      <c r="F383" s="4" t="s">
        <v>31</v>
      </c>
      <c r="G383" s="4">
        <v>1</v>
      </c>
      <c r="H383" s="9" t="s">
        <v>25</v>
      </c>
      <c r="I383" s="4" t="s">
        <v>98</v>
      </c>
      <c r="J383" s="6" t="s">
        <v>99</v>
      </c>
      <c r="K383" s="4" t="s">
        <v>671</v>
      </c>
      <c r="L383" s="4" t="s">
        <v>654</v>
      </c>
      <c r="M383" s="4" t="s">
        <v>736</v>
      </c>
      <c r="N383" s="9">
        <v>2</v>
      </c>
      <c r="O383" s="4">
        <v>4</v>
      </c>
      <c r="P383" s="20">
        <f t="shared" si="28"/>
        <v>8</v>
      </c>
      <c r="Q383" s="4" t="str">
        <f t="shared" si="25"/>
        <v>MEDIO</v>
      </c>
      <c r="R383" s="4">
        <v>10</v>
      </c>
      <c r="S383" s="20">
        <f t="shared" si="29"/>
        <v>80</v>
      </c>
      <c r="T383" s="4" t="str">
        <f t="shared" si="26"/>
        <v>III</v>
      </c>
      <c r="U383" s="4" t="str">
        <f t="shared" si="27"/>
        <v>MEJORABLE</v>
      </c>
      <c r="V383" s="6" t="s">
        <v>29</v>
      </c>
      <c r="W383" s="4" t="s">
        <v>29</v>
      </c>
      <c r="X383" s="4" t="s">
        <v>655</v>
      </c>
      <c r="Y383" s="4" t="s">
        <v>737</v>
      </c>
      <c r="Z383" s="4" t="s">
        <v>29</v>
      </c>
      <c r="AA383" s="4" t="s">
        <v>100</v>
      </c>
    </row>
    <row r="384" spans="1:27" s="12" customFormat="1" ht="225" x14ac:dyDescent="0.25">
      <c r="A384" s="26" t="s">
        <v>265</v>
      </c>
      <c r="B384" s="4" t="s">
        <v>92</v>
      </c>
      <c r="C384" s="9" t="s">
        <v>278</v>
      </c>
      <c r="D384" s="6" t="s">
        <v>279</v>
      </c>
      <c r="E384" s="9" t="s">
        <v>86</v>
      </c>
      <c r="F384" s="4" t="s">
        <v>31</v>
      </c>
      <c r="G384" s="4">
        <v>1</v>
      </c>
      <c r="H384" s="9" t="s">
        <v>112</v>
      </c>
      <c r="I384" s="11" t="s">
        <v>272</v>
      </c>
      <c r="J384" s="6" t="s">
        <v>273</v>
      </c>
      <c r="K384" s="9" t="s">
        <v>28</v>
      </c>
      <c r="L384" s="9" t="s">
        <v>28</v>
      </c>
      <c r="M384" s="9" t="s">
        <v>28</v>
      </c>
      <c r="N384" s="9">
        <v>2</v>
      </c>
      <c r="O384" s="9">
        <v>2</v>
      </c>
      <c r="P384" s="20">
        <f t="shared" si="28"/>
        <v>4</v>
      </c>
      <c r="Q384" s="4" t="str">
        <f t="shared" si="25"/>
        <v>BAJO</v>
      </c>
      <c r="R384" s="4">
        <v>10</v>
      </c>
      <c r="S384" s="20">
        <f t="shared" si="29"/>
        <v>40</v>
      </c>
      <c r="T384" s="4" t="str">
        <f t="shared" si="26"/>
        <v>III</v>
      </c>
      <c r="U384" s="4" t="str">
        <f t="shared" si="27"/>
        <v>MEJORABLE</v>
      </c>
      <c r="V384" s="6" t="s">
        <v>29</v>
      </c>
      <c r="W384" s="4" t="s">
        <v>29</v>
      </c>
      <c r="X384" s="4" t="s">
        <v>29</v>
      </c>
      <c r="Y384" s="4" t="s">
        <v>274</v>
      </c>
      <c r="Z384" s="4" t="s">
        <v>29</v>
      </c>
      <c r="AA384" s="4" t="s">
        <v>29</v>
      </c>
    </row>
    <row r="385" spans="1:27" s="12" customFormat="1" ht="225" x14ac:dyDescent="0.25">
      <c r="A385" s="26" t="s">
        <v>265</v>
      </c>
      <c r="B385" s="4" t="s">
        <v>92</v>
      </c>
      <c r="C385" s="9" t="s">
        <v>278</v>
      </c>
      <c r="D385" s="6" t="s">
        <v>279</v>
      </c>
      <c r="E385" s="9" t="s">
        <v>86</v>
      </c>
      <c r="F385" s="4" t="s">
        <v>31</v>
      </c>
      <c r="G385" s="4">
        <v>1</v>
      </c>
      <c r="H385" s="9" t="s">
        <v>112</v>
      </c>
      <c r="I385" s="9" t="s">
        <v>113</v>
      </c>
      <c r="J385" s="6" t="s">
        <v>114</v>
      </c>
      <c r="K385" s="6" t="s">
        <v>115</v>
      </c>
      <c r="L385" s="6" t="s">
        <v>116</v>
      </c>
      <c r="M385" s="4" t="s">
        <v>28</v>
      </c>
      <c r="N385" s="9">
        <v>2</v>
      </c>
      <c r="O385" s="9">
        <v>3</v>
      </c>
      <c r="P385" s="20">
        <f t="shared" si="28"/>
        <v>6</v>
      </c>
      <c r="Q385" s="4" t="str">
        <f t="shared" si="25"/>
        <v>MEDIO</v>
      </c>
      <c r="R385" s="4">
        <v>10</v>
      </c>
      <c r="S385" s="20">
        <f t="shared" si="29"/>
        <v>60</v>
      </c>
      <c r="T385" s="4" t="str">
        <f t="shared" si="26"/>
        <v>III</v>
      </c>
      <c r="U385" s="4" t="str">
        <f t="shared" si="27"/>
        <v>MEJORABLE</v>
      </c>
      <c r="V385" s="6" t="s">
        <v>29</v>
      </c>
      <c r="W385" s="4" t="s">
        <v>29</v>
      </c>
      <c r="X385" s="4" t="s">
        <v>29</v>
      </c>
      <c r="Y385" s="4" t="s">
        <v>117</v>
      </c>
      <c r="Z385" s="4" t="s">
        <v>29</v>
      </c>
      <c r="AA385" s="4" t="s">
        <v>118</v>
      </c>
    </row>
    <row r="386" spans="1:27" s="12" customFormat="1" ht="225" x14ac:dyDescent="0.25">
      <c r="A386" s="26" t="s">
        <v>265</v>
      </c>
      <c r="B386" s="4" t="s">
        <v>92</v>
      </c>
      <c r="C386" s="9" t="s">
        <v>278</v>
      </c>
      <c r="D386" s="6" t="s">
        <v>279</v>
      </c>
      <c r="E386" s="9" t="s">
        <v>86</v>
      </c>
      <c r="F386" s="4" t="s">
        <v>31</v>
      </c>
      <c r="G386" s="4">
        <v>1</v>
      </c>
      <c r="H386" s="9" t="s">
        <v>112</v>
      </c>
      <c r="I386" s="11" t="s">
        <v>275</v>
      </c>
      <c r="J386" s="6" t="s">
        <v>114</v>
      </c>
      <c r="K386" s="9" t="s">
        <v>28</v>
      </c>
      <c r="L386" s="9" t="s">
        <v>28</v>
      </c>
      <c r="M386" s="9" t="s">
        <v>28</v>
      </c>
      <c r="N386" s="9">
        <v>2</v>
      </c>
      <c r="O386" s="9">
        <v>2</v>
      </c>
      <c r="P386" s="20">
        <f t="shared" si="28"/>
        <v>4</v>
      </c>
      <c r="Q386" s="4" t="str">
        <f t="shared" si="25"/>
        <v>BAJO</v>
      </c>
      <c r="R386" s="4">
        <v>10</v>
      </c>
      <c r="S386" s="20">
        <f t="shared" si="29"/>
        <v>40</v>
      </c>
      <c r="T386" s="4" t="str">
        <f t="shared" si="26"/>
        <v>III</v>
      </c>
      <c r="U386" s="4" t="str">
        <f t="shared" si="27"/>
        <v>MEJORABLE</v>
      </c>
      <c r="V386" s="6" t="s">
        <v>29</v>
      </c>
      <c r="W386" s="4" t="s">
        <v>29</v>
      </c>
      <c r="X386" s="4" t="s">
        <v>29</v>
      </c>
      <c r="Y386" s="4" t="s">
        <v>276</v>
      </c>
      <c r="Z386" s="4" t="s">
        <v>29</v>
      </c>
      <c r="AA386" s="4" t="s">
        <v>29</v>
      </c>
    </row>
    <row r="387" spans="1:27" s="12" customFormat="1" ht="225" x14ac:dyDescent="0.25">
      <c r="A387" s="26" t="s">
        <v>265</v>
      </c>
      <c r="B387" s="4" t="s">
        <v>92</v>
      </c>
      <c r="C387" s="9" t="s">
        <v>278</v>
      </c>
      <c r="D387" s="6" t="s">
        <v>279</v>
      </c>
      <c r="E387" s="9" t="s">
        <v>86</v>
      </c>
      <c r="F387" s="4" t="s">
        <v>31</v>
      </c>
      <c r="G387" s="4">
        <v>1</v>
      </c>
      <c r="H387" s="9" t="s">
        <v>112</v>
      </c>
      <c r="I387" s="4" t="s">
        <v>124</v>
      </c>
      <c r="J387" s="6" t="s">
        <v>125</v>
      </c>
      <c r="K387" s="6" t="s">
        <v>659</v>
      </c>
      <c r="L387" s="6" t="s">
        <v>127</v>
      </c>
      <c r="M387" s="6" t="s">
        <v>28</v>
      </c>
      <c r="N387" s="4">
        <v>2</v>
      </c>
      <c r="O387" s="9">
        <v>1</v>
      </c>
      <c r="P387" s="20">
        <f t="shared" si="28"/>
        <v>2</v>
      </c>
      <c r="Q387" s="4" t="str">
        <f t="shared" si="25"/>
        <v>BAJO</v>
      </c>
      <c r="R387" s="4">
        <v>10</v>
      </c>
      <c r="S387" s="20">
        <f t="shared" si="29"/>
        <v>20</v>
      </c>
      <c r="T387" s="4" t="str">
        <f t="shared" si="26"/>
        <v>IV</v>
      </c>
      <c r="U387" s="4" t="str">
        <f t="shared" si="27"/>
        <v>ACEPTABLE</v>
      </c>
      <c r="V387" s="6" t="s">
        <v>29</v>
      </c>
      <c r="W387" s="4" t="s">
        <v>29</v>
      </c>
      <c r="X387" s="4" t="s">
        <v>29</v>
      </c>
      <c r="Y387" s="4" t="s">
        <v>795</v>
      </c>
      <c r="Z387" s="4" t="s">
        <v>29</v>
      </c>
      <c r="AA387" s="4" t="s">
        <v>128</v>
      </c>
    </row>
    <row r="388" spans="1:27" s="12" customFormat="1" ht="225" x14ac:dyDescent="0.25">
      <c r="A388" s="26" t="s">
        <v>265</v>
      </c>
      <c r="B388" s="4" t="s">
        <v>92</v>
      </c>
      <c r="C388" s="9" t="s">
        <v>278</v>
      </c>
      <c r="D388" s="6" t="s">
        <v>279</v>
      </c>
      <c r="E388" s="9" t="s">
        <v>86</v>
      </c>
      <c r="F388" s="4" t="s">
        <v>31</v>
      </c>
      <c r="G388" s="4">
        <v>1</v>
      </c>
      <c r="H388" s="9" t="s">
        <v>112</v>
      </c>
      <c r="I388" s="11" t="s">
        <v>277</v>
      </c>
      <c r="J388" s="6" t="s">
        <v>125</v>
      </c>
      <c r="K388" s="9" t="s">
        <v>28</v>
      </c>
      <c r="L388" s="9" t="s">
        <v>28</v>
      </c>
      <c r="M388" s="9" t="s">
        <v>28</v>
      </c>
      <c r="N388" s="9">
        <v>2</v>
      </c>
      <c r="O388" s="9">
        <v>1</v>
      </c>
      <c r="P388" s="20">
        <f t="shared" si="28"/>
        <v>2</v>
      </c>
      <c r="Q388" s="4" t="str">
        <f t="shared" si="25"/>
        <v>BAJO</v>
      </c>
      <c r="R388" s="4">
        <v>10</v>
      </c>
      <c r="S388" s="20">
        <f t="shared" si="29"/>
        <v>20</v>
      </c>
      <c r="T388" s="4" t="str">
        <f t="shared" si="26"/>
        <v>IV</v>
      </c>
      <c r="U388" s="4" t="str">
        <f t="shared" si="27"/>
        <v>ACEPTABLE</v>
      </c>
      <c r="V388" s="6" t="s">
        <v>29</v>
      </c>
      <c r="W388" s="4" t="s">
        <v>29</v>
      </c>
      <c r="X388" s="4" t="s">
        <v>29</v>
      </c>
      <c r="Y388" s="4" t="s">
        <v>796</v>
      </c>
      <c r="Z388" s="4" t="s">
        <v>29</v>
      </c>
      <c r="AA388" s="4" t="s">
        <v>29</v>
      </c>
    </row>
    <row r="389" spans="1:27" s="12" customFormat="1" ht="225" x14ac:dyDescent="0.25">
      <c r="A389" s="26" t="s">
        <v>265</v>
      </c>
      <c r="B389" s="4" t="s">
        <v>92</v>
      </c>
      <c r="C389" s="9" t="s">
        <v>278</v>
      </c>
      <c r="D389" s="6" t="s">
        <v>279</v>
      </c>
      <c r="E389" s="9" t="s">
        <v>86</v>
      </c>
      <c r="F389" s="4" t="s">
        <v>31</v>
      </c>
      <c r="G389" s="4">
        <v>1</v>
      </c>
      <c r="H389" s="9" t="s">
        <v>112</v>
      </c>
      <c r="I389" s="9" t="s">
        <v>830</v>
      </c>
      <c r="J389" s="6" t="s">
        <v>114</v>
      </c>
      <c r="K389" s="9" t="s">
        <v>120</v>
      </c>
      <c r="L389" s="9" t="s">
        <v>121</v>
      </c>
      <c r="M389" s="9" t="s">
        <v>28</v>
      </c>
      <c r="N389" s="4">
        <v>6</v>
      </c>
      <c r="O389" s="9">
        <v>1</v>
      </c>
      <c r="P389" s="20">
        <f t="shared" si="28"/>
        <v>6</v>
      </c>
      <c r="Q389" s="4" t="str">
        <f t="shared" si="25"/>
        <v>MEDIO</v>
      </c>
      <c r="R389" s="4">
        <v>25</v>
      </c>
      <c r="S389" s="20">
        <f t="shared" si="29"/>
        <v>150</v>
      </c>
      <c r="T389" s="4" t="str">
        <f t="shared" si="26"/>
        <v>II</v>
      </c>
      <c r="U389" s="4" t="str">
        <f t="shared" si="27"/>
        <v>NO ACEPTABLE O ACEPTABLE CON CONTROL ESPECIFICO</v>
      </c>
      <c r="V389" s="6" t="s">
        <v>29</v>
      </c>
      <c r="W389" s="4" t="s">
        <v>29</v>
      </c>
      <c r="X389" s="4" t="s">
        <v>29</v>
      </c>
      <c r="Y389" s="4" t="s">
        <v>122</v>
      </c>
      <c r="Z389" s="4" t="s">
        <v>123</v>
      </c>
      <c r="AA389" s="4" t="s">
        <v>29</v>
      </c>
    </row>
    <row r="390" spans="1:27" s="12" customFormat="1" ht="90" x14ac:dyDescent="0.25">
      <c r="A390" s="26" t="s">
        <v>265</v>
      </c>
      <c r="B390" s="4" t="s">
        <v>92</v>
      </c>
      <c r="C390" s="4" t="s">
        <v>167</v>
      </c>
      <c r="D390" s="9" t="s">
        <v>282</v>
      </c>
      <c r="E390" s="9" t="s">
        <v>168</v>
      </c>
      <c r="F390" s="4" t="s">
        <v>31</v>
      </c>
      <c r="G390" s="4">
        <v>2</v>
      </c>
      <c r="H390" s="9" t="s">
        <v>112</v>
      </c>
      <c r="I390" s="11" t="s">
        <v>277</v>
      </c>
      <c r="J390" s="6" t="s">
        <v>125</v>
      </c>
      <c r="K390" s="9" t="s">
        <v>28</v>
      </c>
      <c r="L390" s="9" t="s">
        <v>28</v>
      </c>
      <c r="M390" s="9" t="s">
        <v>28</v>
      </c>
      <c r="N390" s="9">
        <v>2</v>
      </c>
      <c r="O390" s="9">
        <v>2</v>
      </c>
      <c r="P390" s="20">
        <f t="shared" si="28"/>
        <v>4</v>
      </c>
      <c r="Q390" s="4" t="str">
        <f t="shared" si="25"/>
        <v>BAJO</v>
      </c>
      <c r="R390" s="4">
        <v>10</v>
      </c>
      <c r="S390" s="20">
        <f t="shared" si="29"/>
        <v>40</v>
      </c>
      <c r="T390" s="4" t="str">
        <f t="shared" si="26"/>
        <v>III</v>
      </c>
      <c r="U390" s="4" t="str">
        <f t="shared" si="27"/>
        <v>MEJORABLE</v>
      </c>
      <c r="V390" s="6" t="s">
        <v>29</v>
      </c>
      <c r="W390" s="4" t="s">
        <v>29</v>
      </c>
      <c r="X390" s="4" t="s">
        <v>29</v>
      </c>
      <c r="Y390" s="4" t="s">
        <v>796</v>
      </c>
      <c r="Z390" s="4" t="s">
        <v>29</v>
      </c>
      <c r="AA390" s="4" t="s">
        <v>29</v>
      </c>
    </row>
    <row r="391" spans="1:27" s="12" customFormat="1" ht="210" x14ac:dyDescent="0.25">
      <c r="A391" s="26" t="s">
        <v>265</v>
      </c>
      <c r="B391" s="4" t="s">
        <v>92</v>
      </c>
      <c r="C391" s="4" t="s">
        <v>167</v>
      </c>
      <c r="D391" s="9" t="s">
        <v>282</v>
      </c>
      <c r="E391" s="9" t="s">
        <v>168</v>
      </c>
      <c r="F391" s="4" t="s">
        <v>31</v>
      </c>
      <c r="G391" s="4">
        <v>2</v>
      </c>
      <c r="H391" s="9" t="s">
        <v>79</v>
      </c>
      <c r="I391" s="9" t="s">
        <v>129</v>
      </c>
      <c r="J391" s="6" t="s">
        <v>130</v>
      </c>
      <c r="K391" s="9" t="s">
        <v>28</v>
      </c>
      <c r="L391" s="9" t="s">
        <v>653</v>
      </c>
      <c r="M391" s="9" t="s">
        <v>651</v>
      </c>
      <c r="N391" s="9">
        <v>10</v>
      </c>
      <c r="O391" s="9">
        <v>1</v>
      </c>
      <c r="P391" s="20">
        <f t="shared" si="28"/>
        <v>10</v>
      </c>
      <c r="Q391" s="4" t="str">
        <f t="shared" si="25"/>
        <v>ALTO</v>
      </c>
      <c r="R391" s="6">
        <v>100</v>
      </c>
      <c r="S391" s="20">
        <f t="shared" si="29"/>
        <v>1000</v>
      </c>
      <c r="T391" s="4" t="str">
        <f t="shared" si="26"/>
        <v>I</v>
      </c>
      <c r="U391" s="4" t="str">
        <f t="shared" si="27"/>
        <v>NO ACEPTABLE</v>
      </c>
      <c r="V391" s="6" t="s">
        <v>29</v>
      </c>
      <c r="W391" s="4" t="s">
        <v>29</v>
      </c>
      <c r="X391" s="4" t="s">
        <v>29</v>
      </c>
      <c r="Y391" s="4" t="s">
        <v>652</v>
      </c>
      <c r="Z391" s="4" t="s">
        <v>29</v>
      </c>
      <c r="AA391" s="4" t="s">
        <v>132</v>
      </c>
    </row>
    <row r="392" spans="1:27" s="12" customFormat="1" ht="90" x14ac:dyDescent="0.25">
      <c r="A392" s="26" t="s">
        <v>265</v>
      </c>
      <c r="B392" s="4" t="s">
        <v>92</v>
      </c>
      <c r="C392" s="4" t="s">
        <v>167</v>
      </c>
      <c r="D392" s="9" t="s">
        <v>282</v>
      </c>
      <c r="E392" s="9" t="s">
        <v>168</v>
      </c>
      <c r="F392" s="4" t="s">
        <v>31</v>
      </c>
      <c r="G392" s="4">
        <v>1</v>
      </c>
      <c r="H392" s="9" t="s">
        <v>53</v>
      </c>
      <c r="I392" s="9" t="s">
        <v>95</v>
      </c>
      <c r="J392" s="6" t="s">
        <v>96</v>
      </c>
      <c r="K392" s="4" t="s">
        <v>28</v>
      </c>
      <c r="L392" s="4" t="s">
        <v>28</v>
      </c>
      <c r="M392" s="4" t="s">
        <v>644</v>
      </c>
      <c r="N392" s="4">
        <v>2</v>
      </c>
      <c r="O392" s="9">
        <v>4</v>
      </c>
      <c r="P392" s="20">
        <f t="shared" si="28"/>
        <v>8</v>
      </c>
      <c r="Q392" s="4" t="str">
        <f t="shared" si="25"/>
        <v>MEDIO</v>
      </c>
      <c r="R392" s="4">
        <v>25</v>
      </c>
      <c r="S392" s="20">
        <f t="shared" si="29"/>
        <v>200</v>
      </c>
      <c r="T392" s="4" t="str">
        <f t="shared" si="26"/>
        <v>II</v>
      </c>
      <c r="U392" s="4" t="str">
        <f t="shared" si="27"/>
        <v>NO ACEPTABLE O ACEPTABLE CON CONTROL ESPECIFICO</v>
      </c>
      <c r="V392" s="6" t="s">
        <v>29</v>
      </c>
      <c r="W392" s="4" t="s">
        <v>29</v>
      </c>
      <c r="X392" s="4" t="s">
        <v>29</v>
      </c>
      <c r="Y392" s="4" t="s">
        <v>645</v>
      </c>
      <c r="Z392" s="4" t="s">
        <v>97</v>
      </c>
      <c r="AA392" s="4" t="s">
        <v>731</v>
      </c>
    </row>
    <row r="393" spans="1:27" ht="75" x14ac:dyDescent="0.25">
      <c r="A393" s="26" t="s">
        <v>265</v>
      </c>
      <c r="B393" s="4" t="s">
        <v>92</v>
      </c>
      <c r="C393" s="4" t="s">
        <v>167</v>
      </c>
      <c r="D393" s="9" t="s">
        <v>282</v>
      </c>
      <c r="E393" s="9" t="s">
        <v>168</v>
      </c>
      <c r="F393" s="4" t="s">
        <v>31</v>
      </c>
      <c r="G393" s="4">
        <v>2</v>
      </c>
      <c r="H393" s="9" t="s">
        <v>112</v>
      </c>
      <c r="I393" s="9" t="s">
        <v>137</v>
      </c>
      <c r="J393" s="6" t="s">
        <v>114</v>
      </c>
      <c r="K393" s="6" t="s">
        <v>139</v>
      </c>
      <c r="L393" s="6" t="s">
        <v>140</v>
      </c>
      <c r="M393" s="6" t="s">
        <v>141</v>
      </c>
      <c r="N393" s="9">
        <v>2</v>
      </c>
      <c r="O393" s="4">
        <v>2</v>
      </c>
      <c r="P393" s="20">
        <f t="shared" si="28"/>
        <v>4</v>
      </c>
      <c r="Q393" s="4" t="str">
        <f t="shared" ref="Q393:Q459" si="30">IF(P393=0,"N/A",IF(AND(P393&gt;=1,P393&lt;=4),"BAJO",IF(AND(P393&gt;=6,P393&lt;=9),"MEDIO",IF(AND(P393&gt;=10,P393&lt;=20),"ALTO",IF(P393&gt;=24,"MUY ALTO")))))</f>
        <v>BAJO</v>
      </c>
      <c r="R393" s="4">
        <v>10</v>
      </c>
      <c r="S393" s="20">
        <f t="shared" si="29"/>
        <v>40</v>
      </c>
      <c r="T393" s="4" t="str">
        <f t="shared" ref="T393:T459" si="31">IF(S393=0,"N/A",IF(AND(S393&gt;=1,S393&lt;=20),"IV",IF(AND(S393&gt;=40,S393&lt;=120),"III",IF(AND(S393&gt;=150,S393&lt;=500),"II",IF(S393&gt;=600,"I")))))</f>
        <v>III</v>
      </c>
      <c r="U393" s="4" t="str">
        <f t="shared" ref="U393:U459" si="32">IF(T393="N/A","N/A",IF(T393="I","NO ACEPTABLE",IF(T393="II","NO ACEPTABLE O ACEPTABLE CON CONTROL ESPECIFICO",IF(T393="III","MEJORABLE",IF(T393="IV","ACEPTABLE")))))</f>
        <v>MEJORABLE</v>
      </c>
      <c r="V393" s="6" t="s">
        <v>29</v>
      </c>
      <c r="W393" s="4" t="s">
        <v>29</v>
      </c>
      <c r="X393" s="4" t="s">
        <v>139</v>
      </c>
      <c r="Y393" s="4" t="s">
        <v>142</v>
      </c>
      <c r="Z393" s="4" t="s">
        <v>29</v>
      </c>
      <c r="AA393" s="4" t="s">
        <v>118</v>
      </c>
    </row>
    <row r="394" spans="1:27" ht="60" x14ac:dyDescent="0.25">
      <c r="A394" s="26" t="s">
        <v>265</v>
      </c>
      <c r="B394" s="4" t="s">
        <v>92</v>
      </c>
      <c r="C394" s="9" t="s">
        <v>283</v>
      </c>
      <c r="D394" s="21" t="s">
        <v>284</v>
      </c>
      <c r="E394" s="21" t="s">
        <v>285</v>
      </c>
      <c r="F394" s="4" t="s">
        <v>68</v>
      </c>
      <c r="G394" s="4">
        <v>1</v>
      </c>
      <c r="H394" s="17" t="s">
        <v>87</v>
      </c>
      <c r="I394" s="17" t="s">
        <v>286</v>
      </c>
      <c r="J394" s="4" t="s">
        <v>287</v>
      </c>
      <c r="K394" s="4" t="s">
        <v>28</v>
      </c>
      <c r="L394" s="4" t="s">
        <v>28</v>
      </c>
      <c r="M394" s="4" t="s">
        <v>28</v>
      </c>
      <c r="N394" s="9">
        <v>2</v>
      </c>
      <c r="O394" s="9">
        <v>3</v>
      </c>
      <c r="P394" s="20">
        <f t="shared" ref="P394:P460" si="33">+O394*N394</f>
        <v>6</v>
      </c>
      <c r="Q394" s="4" t="str">
        <f t="shared" si="30"/>
        <v>MEDIO</v>
      </c>
      <c r="R394" s="4">
        <v>10</v>
      </c>
      <c r="S394" s="20">
        <f t="shared" ref="S394:S460" si="34">P394*R394</f>
        <v>60</v>
      </c>
      <c r="T394" s="4" t="str">
        <f t="shared" si="31"/>
        <v>III</v>
      </c>
      <c r="U394" s="4" t="str">
        <f t="shared" si="32"/>
        <v>MEJORABLE</v>
      </c>
      <c r="V394" s="6" t="s">
        <v>29</v>
      </c>
      <c r="W394" s="4" t="s">
        <v>29</v>
      </c>
      <c r="X394" s="4" t="s">
        <v>29</v>
      </c>
      <c r="Y394" s="4" t="s">
        <v>29</v>
      </c>
      <c r="Z394" s="4" t="s">
        <v>496</v>
      </c>
      <c r="AA394" s="4" t="s">
        <v>29</v>
      </c>
    </row>
    <row r="395" spans="1:27" ht="90" x14ac:dyDescent="0.25">
      <c r="A395" s="26" t="s">
        <v>265</v>
      </c>
      <c r="B395" s="4" t="s">
        <v>92</v>
      </c>
      <c r="C395" s="9" t="s">
        <v>283</v>
      </c>
      <c r="D395" s="21" t="s">
        <v>284</v>
      </c>
      <c r="E395" s="21" t="s">
        <v>285</v>
      </c>
      <c r="F395" s="4" t="s">
        <v>68</v>
      </c>
      <c r="G395" s="4">
        <v>1</v>
      </c>
      <c r="H395" s="17" t="s">
        <v>27</v>
      </c>
      <c r="I395" s="6" t="s">
        <v>109</v>
      </c>
      <c r="J395" s="4" t="s">
        <v>288</v>
      </c>
      <c r="K395" s="4" t="s">
        <v>28</v>
      </c>
      <c r="L395" s="4" t="s">
        <v>28</v>
      </c>
      <c r="M395" s="4" t="s">
        <v>745</v>
      </c>
      <c r="N395" s="9">
        <v>2</v>
      </c>
      <c r="O395" s="9">
        <v>3</v>
      </c>
      <c r="P395" s="20">
        <f t="shared" si="33"/>
        <v>6</v>
      </c>
      <c r="Q395" s="4" t="str">
        <f t="shared" si="30"/>
        <v>MEDIO</v>
      </c>
      <c r="R395" s="4">
        <v>10</v>
      </c>
      <c r="S395" s="20">
        <f t="shared" si="34"/>
        <v>60</v>
      </c>
      <c r="T395" s="4" t="str">
        <f t="shared" si="31"/>
        <v>III</v>
      </c>
      <c r="U395" s="4" t="str">
        <f t="shared" si="32"/>
        <v>MEJORABLE</v>
      </c>
      <c r="V395" s="6" t="s">
        <v>29</v>
      </c>
      <c r="W395" s="4" t="s">
        <v>29</v>
      </c>
      <c r="X395" s="4" t="s">
        <v>29</v>
      </c>
      <c r="Y395" s="4" t="s">
        <v>746</v>
      </c>
      <c r="Z395" s="4" t="s">
        <v>29</v>
      </c>
      <c r="AA395" s="4" t="s">
        <v>648</v>
      </c>
    </row>
    <row r="396" spans="1:27" ht="60" x14ac:dyDescent="0.25">
      <c r="A396" s="26" t="s">
        <v>265</v>
      </c>
      <c r="B396" s="4" t="s">
        <v>92</v>
      </c>
      <c r="C396" s="9" t="s">
        <v>283</v>
      </c>
      <c r="D396" s="21" t="s">
        <v>284</v>
      </c>
      <c r="E396" s="21" t="s">
        <v>285</v>
      </c>
      <c r="F396" s="4" t="s">
        <v>68</v>
      </c>
      <c r="G396" s="4">
        <v>1</v>
      </c>
      <c r="H396" s="17" t="s">
        <v>25</v>
      </c>
      <c r="I396" s="11" t="s">
        <v>289</v>
      </c>
      <c r="J396" s="4" t="s">
        <v>290</v>
      </c>
      <c r="K396" s="4" t="s">
        <v>28</v>
      </c>
      <c r="L396" s="4" t="s">
        <v>28</v>
      </c>
      <c r="M396" s="4" t="s">
        <v>291</v>
      </c>
      <c r="N396" s="9">
        <v>2</v>
      </c>
      <c r="O396" s="9">
        <v>2</v>
      </c>
      <c r="P396" s="20">
        <f t="shared" si="33"/>
        <v>4</v>
      </c>
      <c r="Q396" s="4" t="str">
        <f t="shared" si="30"/>
        <v>BAJO</v>
      </c>
      <c r="R396" s="4">
        <v>10</v>
      </c>
      <c r="S396" s="20">
        <f t="shared" si="34"/>
        <v>40</v>
      </c>
      <c r="T396" s="4" t="str">
        <f t="shared" si="31"/>
        <v>III</v>
      </c>
      <c r="U396" s="4" t="str">
        <f t="shared" si="32"/>
        <v>MEJORABLE</v>
      </c>
      <c r="V396" s="6" t="s">
        <v>29</v>
      </c>
      <c r="W396" s="4" t="s">
        <v>29</v>
      </c>
      <c r="X396" s="4" t="s">
        <v>29</v>
      </c>
      <c r="Y396" s="4" t="s">
        <v>291</v>
      </c>
      <c r="Z396" s="4" t="s">
        <v>29</v>
      </c>
      <c r="AA396" s="4" t="s">
        <v>29</v>
      </c>
    </row>
    <row r="397" spans="1:27" ht="90" x14ac:dyDescent="0.25">
      <c r="A397" s="26" t="s">
        <v>265</v>
      </c>
      <c r="B397" s="4" t="s">
        <v>92</v>
      </c>
      <c r="C397" s="9" t="s">
        <v>283</v>
      </c>
      <c r="D397" s="21" t="s">
        <v>284</v>
      </c>
      <c r="E397" s="21" t="s">
        <v>285</v>
      </c>
      <c r="F397" s="4" t="s">
        <v>68</v>
      </c>
      <c r="G397" s="4">
        <v>1</v>
      </c>
      <c r="H397" s="17" t="s">
        <v>27</v>
      </c>
      <c r="I397" s="17" t="s">
        <v>650</v>
      </c>
      <c r="J397" s="6" t="s">
        <v>110</v>
      </c>
      <c r="K397" s="4" t="s">
        <v>28</v>
      </c>
      <c r="L397" s="4" t="s">
        <v>28</v>
      </c>
      <c r="M397" s="4" t="s">
        <v>745</v>
      </c>
      <c r="N397" s="9">
        <v>2</v>
      </c>
      <c r="O397" s="9">
        <v>3</v>
      </c>
      <c r="P397" s="20">
        <f t="shared" si="33"/>
        <v>6</v>
      </c>
      <c r="Q397" s="4" t="str">
        <f t="shared" si="30"/>
        <v>MEDIO</v>
      </c>
      <c r="R397" s="4">
        <v>10</v>
      </c>
      <c r="S397" s="20">
        <f t="shared" si="34"/>
        <v>60</v>
      </c>
      <c r="T397" s="4" t="str">
        <f t="shared" si="31"/>
        <v>III</v>
      </c>
      <c r="U397" s="4" t="str">
        <f t="shared" si="32"/>
        <v>MEJORABLE</v>
      </c>
      <c r="V397" s="6" t="s">
        <v>29</v>
      </c>
      <c r="W397" s="4" t="s">
        <v>29</v>
      </c>
      <c r="X397" s="4" t="s">
        <v>29</v>
      </c>
      <c r="Y397" s="4" t="s">
        <v>746</v>
      </c>
      <c r="Z397" s="4" t="s">
        <v>29</v>
      </c>
      <c r="AA397" s="4" t="s">
        <v>648</v>
      </c>
    </row>
    <row r="398" spans="1:27" ht="255" x14ac:dyDescent="0.25">
      <c r="A398" s="26" t="s">
        <v>265</v>
      </c>
      <c r="B398" s="4" t="s">
        <v>92</v>
      </c>
      <c r="C398" s="9" t="s">
        <v>283</v>
      </c>
      <c r="D398" s="21" t="s">
        <v>284</v>
      </c>
      <c r="E398" s="21" t="s">
        <v>285</v>
      </c>
      <c r="F398" s="4" t="s">
        <v>68</v>
      </c>
      <c r="G398" s="4">
        <v>1</v>
      </c>
      <c r="H398" s="4" t="s">
        <v>292</v>
      </c>
      <c r="I398" s="4" t="s">
        <v>101</v>
      </c>
      <c r="J398" s="6" t="s">
        <v>102</v>
      </c>
      <c r="K398" s="4" t="s">
        <v>28</v>
      </c>
      <c r="L398" s="4" t="s">
        <v>103</v>
      </c>
      <c r="M398" s="4" t="s">
        <v>28</v>
      </c>
      <c r="N398" s="9">
        <v>2</v>
      </c>
      <c r="O398" s="9">
        <v>2</v>
      </c>
      <c r="P398" s="20">
        <f t="shared" si="33"/>
        <v>4</v>
      </c>
      <c r="Q398" s="4" t="str">
        <f t="shared" si="30"/>
        <v>BAJO</v>
      </c>
      <c r="R398" s="4">
        <v>10</v>
      </c>
      <c r="S398" s="20">
        <f t="shared" si="34"/>
        <v>40</v>
      </c>
      <c r="T398" s="4" t="str">
        <f t="shared" si="31"/>
        <v>III</v>
      </c>
      <c r="U398" s="4" t="str">
        <f t="shared" si="32"/>
        <v>MEJORABLE</v>
      </c>
      <c r="V398" s="6" t="s">
        <v>29</v>
      </c>
      <c r="W398" s="6" t="s">
        <v>29</v>
      </c>
      <c r="X398" s="4" t="s">
        <v>29</v>
      </c>
      <c r="Y398" s="4" t="s">
        <v>197</v>
      </c>
      <c r="Z398" s="6" t="s">
        <v>29</v>
      </c>
      <c r="AA398" s="4" t="s">
        <v>107</v>
      </c>
    </row>
    <row r="399" spans="1:27" ht="255" x14ac:dyDescent="0.25">
      <c r="A399" s="26" t="s">
        <v>265</v>
      </c>
      <c r="B399" s="4" t="s">
        <v>92</v>
      </c>
      <c r="C399" s="9" t="s">
        <v>283</v>
      </c>
      <c r="D399" s="21" t="s">
        <v>284</v>
      </c>
      <c r="E399" s="21" t="s">
        <v>285</v>
      </c>
      <c r="F399" s="4" t="s">
        <v>31</v>
      </c>
      <c r="G399" s="4">
        <v>1</v>
      </c>
      <c r="H399" s="4" t="s">
        <v>292</v>
      </c>
      <c r="I399" s="4" t="s">
        <v>293</v>
      </c>
      <c r="J399" s="6" t="s">
        <v>102</v>
      </c>
      <c r="K399" s="4" t="s">
        <v>28</v>
      </c>
      <c r="L399" s="4" t="s">
        <v>103</v>
      </c>
      <c r="M399" s="4" t="s">
        <v>28</v>
      </c>
      <c r="N399" s="9">
        <v>2</v>
      </c>
      <c r="O399" s="9">
        <v>2</v>
      </c>
      <c r="P399" s="20">
        <f t="shared" si="33"/>
        <v>4</v>
      </c>
      <c r="Q399" s="4" t="str">
        <f t="shared" si="30"/>
        <v>BAJO</v>
      </c>
      <c r="R399" s="4">
        <v>10</v>
      </c>
      <c r="S399" s="20">
        <f t="shared" si="34"/>
        <v>40</v>
      </c>
      <c r="T399" s="4" t="str">
        <f t="shared" si="31"/>
        <v>III</v>
      </c>
      <c r="U399" s="4" t="str">
        <f t="shared" si="32"/>
        <v>MEJORABLE</v>
      </c>
      <c r="V399" s="6" t="s">
        <v>29</v>
      </c>
      <c r="W399" s="6" t="s">
        <v>29</v>
      </c>
      <c r="X399" s="4" t="s">
        <v>29</v>
      </c>
      <c r="Y399" s="4" t="s">
        <v>197</v>
      </c>
      <c r="Z399" s="6" t="s">
        <v>29</v>
      </c>
      <c r="AA399" s="4" t="s">
        <v>107</v>
      </c>
    </row>
    <row r="400" spans="1:27" ht="90" x14ac:dyDescent="0.25">
      <c r="A400" s="26" t="s">
        <v>265</v>
      </c>
      <c r="B400" s="4" t="s">
        <v>92</v>
      </c>
      <c r="C400" s="9" t="s">
        <v>283</v>
      </c>
      <c r="D400" s="21" t="s">
        <v>284</v>
      </c>
      <c r="E400" s="21" t="s">
        <v>285</v>
      </c>
      <c r="F400" s="4" t="s">
        <v>31</v>
      </c>
      <c r="G400" s="4">
        <v>1</v>
      </c>
      <c r="H400" s="4" t="s">
        <v>88</v>
      </c>
      <c r="I400" s="4" t="s">
        <v>294</v>
      </c>
      <c r="J400" s="6" t="s">
        <v>114</v>
      </c>
      <c r="K400" s="9" t="s">
        <v>120</v>
      </c>
      <c r="L400" s="9" t="s">
        <v>121</v>
      </c>
      <c r="M400" s="4" t="s">
        <v>747</v>
      </c>
      <c r="N400" s="9">
        <v>6</v>
      </c>
      <c r="O400" s="9">
        <v>2</v>
      </c>
      <c r="P400" s="20">
        <f t="shared" si="33"/>
        <v>12</v>
      </c>
      <c r="Q400" s="4" t="str">
        <f t="shared" si="30"/>
        <v>ALTO</v>
      </c>
      <c r="R400" s="4">
        <v>60</v>
      </c>
      <c r="S400" s="20">
        <f t="shared" si="34"/>
        <v>720</v>
      </c>
      <c r="T400" s="4" t="str">
        <f t="shared" si="31"/>
        <v>I</v>
      </c>
      <c r="U400" s="4" t="str">
        <f t="shared" si="32"/>
        <v>NO ACEPTABLE</v>
      </c>
      <c r="V400" s="6" t="s">
        <v>29</v>
      </c>
      <c r="W400" s="4" t="s">
        <v>29</v>
      </c>
      <c r="X400" s="4" t="s">
        <v>29</v>
      </c>
      <c r="Y400" s="4" t="s">
        <v>748</v>
      </c>
      <c r="Z400" s="4" t="s">
        <v>29</v>
      </c>
      <c r="AA400" s="4" t="s">
        <v>295</v>
      </c>
    </row>
    <row r="401" spans="1:27" ht="90" x14ac:dyDescent="0.25">
      <c r="A401" s="26" t="s">
        <v>265</v>
      </c>
      <c r="B401" s="4" t="s">
        <v>92</v>
      </c>
      <c r="C401" s="9" t="s">
        <v>283</v>
      </c>
      <c r="D401" s="21" t="s">
        <v>284</v>
      </c>
      <c r="E401" s="21" t="s">
        <v>285</v>
      </c>
      <c r="F401" s="4" t="s">
        <v>68</v>
      </c>
      <c r="G401" s="4">
        <v>1</v>
      </c>
      <c r="H401" s="17" t="s">
        <v>88</v>
      </c>
      <c r="I401" s="17" t="s">
        <v>296</v>
      </c>
      <c r="J401" s="4" t="s">
        <v>297</v>
      </c>
      <c r="K401" s="4" t="s">
        <v>749</v>
      </c>
      <c r="L401" s="4" t="s">
        <v>28</v>
      </c>
      <c r="M401" s="4" t="s">
        <v>28</v>
      </c>
      <c r="N401" s="9">
        <v>2</v>
      </c>
      <c r="O401" s="9">
        <v>1</v>
      </c>
      <c r="P401" s="20">
        <f t="shared" si="33"/>
        <v>2</v>
      </c>
      <c r="Q401" s="4" t="str">
        <f t="shared" si="30"/>
        <v>BAJO</v>
      </c>
      <c r="R401" s="4">
        <v>10</v>
      </c>
      <c r="S401" s="20">
        <f t="shared" si="34"/>
        <v>20</v>
      </c>
      <c r="T401" s="4" t="str">
        <f t="shared" si="31"/>
        <v>IV</v>
      </c>
      <c r="U401" s="4" t="str">
        <f t="shared" si="32"/>
        <v>ACEPTABLE</v>
      </c>
      <c r="V401" s="6" t="s">
        <v>29</v>
      </c>
      <c r="W401" s="4" t="s">
        <v>29</v>
      </c>
      <c r="X401" s="4" t="s">
        <v>29</v>
      </c>
      <c r="Y401" s="4" t="s">
        <v>750</v>
      </c>
      <c r="Z401" s="4" t="s">
        <v>29</v>
      </c>
      <c r="AA401" s="4" t="s">
        <v>295</v>
      </c>
    </row>
    <row r="402" spans="1:27" ht="105" x14ac:dyDescent="0.25">
      <c r="A402" s="26" t="s">
        <v>265</v>
      </c>
      <c r="B402" s="4" t="s">
        <v>92</v>
      </c>
      <c r="C402" s="9" t="s">
        <v>283</v>
      </c>
      <c r="D402" s="21" t="s">
        <v>284</v>
      </c>
      <c r="E402" s="21" t="s">
        <v>285</v>
      </c>
      <c r="F402" s="4" t="s">
        <v>68</v>
      </c>
      <c r="G402" s="4">
        <v>1</v>
      </c>
      <c r="H402" s="17" t="s">
        <v>88</v>
      </c>
      <c r="I402" s="4" t="s">
        <v>124</v>
      </c>
      <c r="J402" s="6" t="s">
        <v>125</v>
      </c>
      <c r="K402" s="6" t="s">
        <v>659</v>
      </c>
      <c r="L402" s="6" t="s">
        <v>127</v>
      </c>
      <c r="M402" s="6" t="s">
        <v>28</v>
      </c>
      <c r="N402" s="4">
        <v>2</v>
      </c>
      <c r="O402" s="9">
        <v>2</v>
      </c>
      <c r="P402" s="20">
        <f t="shared" si="33"/>
        <v>4</v>
      </c>
      <c r="Q402" s="4" t="str">
        <f t="shared" si="30"/>
        <v>BAJO</v>
      </c>
      <c r="R402" s="4">
        <v>25</v>
      </c>
      <c r="S402" s="20">
        <f t="shared" si="34"/>
        <v>100</v>
      </c>
      <c r="T402" s="4" t="str">
        <f t="shared" si="31"/>
        <v>III</v>
      </c>
      <c r="U402" s="4" t="str">
        <f t="shared" si="32"/>
        <v>MEJORABLE</v>
      </c>
      <c r="V402" s="6" t="s">
        <v>29</v>
      </c>
      <c r="W402" s="4" t="s">
        <v>29</v>
      </c>
      <c r="X402" s="4" t="s">
        <v>29</v>
      </c>
      <c r="Y402" s="4" t="s">
        <v>795</v>
      </c>
      <c r="Z402" s="4" t="s">
        <v>29</v>
      </c>
      <c r="AA402" s="4" t="s">
        <v>128</v>
      </c>
    </row>
    <row r="403" spans="1:27" ht="90" x14ac:dyDescent="0.25">
      <c r="A403" s="26" t="s">
        <v>265</v>
      </c>
      <c r="B403" s="4" t="s">
        <v>92</v>
      </c>
      <c r="C403" s="9" t="s">
        <v>283</v>
      </c>
      <c r="D403" s="21" t="s">
        <v>284</v>
      </c>
      <c r="E403" s="21" t="s">
        <v>285</v>
      </c>
      <c r="F403" s="4" t="s">
        <v>31</v>
      </c>
      <c r="G403" s="4">
        <v>8</v>
      </c>
      <c r="H403" s="9" t="s">
        <v>53</v>
      </c>
      <c r="I403" s="9" t="s">
        <v>95</v>
      </c>
      <c r="J403" s="6" t="s">
        <v>96</v>
      </c>
      <c r="K403" s="4" t="s">
        <v>28</v>
      </c>
      <c r="L403" s="4" t="s">
        <v>28</v>
      </c>
      <c r="M403" s="4" t="s">
        <v>644</v>
      </c>
      <c r="N403" s="4">
        <v>2</v>
      </c>
      <c r="O403" s="9">
        <v>4</v>
      </c>
      <c r="P403" s="20">
        <f t="shared" si="33"/>
        <v>8</v>
      </c>
      <c r="Q403" s="4" t="str">
        <f t="shared" si="30"/>
        <v>MEDIO</v>
      </c>
      <c r="R403" s="4">
        <v>25</v>
      </c>
      <c r="S403" s="20">
        <f t="shared" si="34"/>
        <v>200</v>
      </c>
      <c r="T403" s="4" t="str">
        <f t="shared" si="31"/>
        <v>II</v>
      </c>
      <c r="U403" s="4" t="str">
        <f t="shared" si="32"/>
        <v>NO ACEPTABLE O ACEPTABLE CON CONTROL ESPECIFICO</v>
      </c>
      <c r="V403" s="6" t="s">
        <v>29</v>
      </c>
      <c r="W403" s="4" t="s">
        <v>29</v>
      </c>
      <c r="X403" s="4" t="s">
        <v>29</v>
      </c>
      <c r="Y403" s="4" t="s">
        <v>645</v>
      </c>
      <c r="Z403" s="4" t="s">
        <v>97</v>
      </c>
      <c r="AA403" s="4" t="s">
        <v>731</v>
      </c>
    </row>
    <row r="404" spans="1:27" ht="90" x14ac:dyDescent="0.25">
      <c r="A404" s="26" t="s">
        <v>265</v>
      </c>
      <c r="B404" s="4" t="s">
        <v>92</v>
      </c>
      <c r="C404" s="9" t="s">
        <v>283</v>
      </c>
      <c r="D404" s="21" t="s">
        <v>284</v>
      </c>
      <c r="E404" s="21" t="s">
        <v>285</v>
      </c>
      <c r="F404" s="4" t="s">
        <v>68</v>
      </c>
      <c r="G404" s="4">
        <v>1</v>
      </c>
      <c r="H404" s="4" t="s">
        <v>53</v>
      </c>
      <c r="I404" s="9" t="s">
        <v>95</v>
      </c>
      <c r="J404" s="6" t="s">
        <v>180</v>
      </c>
      <c r="K404" s="6" t="s">
        <v>28</v>
      </c>
      <c r="L404" s="6" t="s">
        <v>181</v>
      </c>
      <c r="M404" s="4" t="s">
        <v>644</v>
      </c>
      <c r="N404" s="4">
        <v>2</v>
      </c>
      <c r="O404" s="9">
        <v>3</v>
      </c>
      <c r="P404" s="20">
        <f t="shared" si="33"/>
        <v>6</v>
      </c>
      <c r="Q404" s="4" t="str">
        <f t="shared" si="30"/>
        <v>MEDIO</v>
      </c>
      <c r="R404" s="4">
        <v>25</v>
      </c>
      <c r="S404" s="20">
        <f t="shared" si="34"/>
        <v>150</v>
      </c>
      <c r="T404" s="4" t="str">
        <f t="shared" si="31"/>
        <v>II</v>
      </c>
      <c r="U404" s="4" t="str">
        <f t="shared" si="32"/>
        <v>NO ACEPTABLE O ACEPTABLE CON CONTROL ESPECIFICO</v>
      </c>
      <c r="V404" s="6" t="s">
        <v>29</v>
      </c>
      <c r="W404" s="4" t="s">
        <v>29</v>
      </c>
      <c r="X404" s="6" t="s">
        <v>29</v>
      </c>
      <c r="Y404" s="4" t="s">
        <v>645</v>
      </c>
      <c r="Z404" s="4" t="s">
        <v>97</v>
      </c>
      <c r="AA404" s="6" t="s">
        <v>29</v>
      </c>
    </row>
    <row r="405" spans="1:27" ht="210" x14ac:dyDescent="0.25">
      <c r="A405" s="26" t="s">
        <v>265</v>
      </c>
      <c r="B405" s="4" t="s">
        <v>92</v>
      </c>
      <c r="C405" s="4" t="s">
        <v>167</v>
      </c>
      <c r="D405" s="4" t="s">
        <v>146</v>
      </c>
      <c r="E405" s="9" t="s">
        <v>168</v>
      </c>
      <c r="F405" s="4" t="s">
        <v>31</v>
      </c>
      <c r="G405" s="4">
        <v>1</v>
      </c>
      <c r="H405" s="9" t="s">
        <v>79</v>
      </c>
      <c r="I405" s="9" t="s">
        <v>129</v>
      </c>
      <c r="J405" s="6" t="s">
        <v>130</v>
      </c>
      <c r="K405" s="9" t="s">
        <v>28</v>
      </c>
      <c r="L405" s="9" t="s">
        <v>653</v>
      </c>
      <c r="M405" s="9" t="s">
        <v>651</v>
      </c>
      <c r="N405" s="9">
        <v>10</v>
      </c>
      <c r="O405" s="9">
        <v>1</v>
      </c>
      <c r="P405" s="20">
        <f t="shared" si="33"/>
        <v>10</v>
      </c>
      <c r="Q405" s="4" t="str">
        <f t="shared" si="30"/>
        <v>ALTO</v>
      </c>
      <c r="R405" s="6">
        <v>100</v>
      </c>
      <c r="S405" s="20">
        <f t="shared" si="34"/>
        <v>1000</v>
      </c>
      <c r="T405" s="4" t="str">
        <f t="shared" si="31"/>
        <v>I</v>
      </c>
      <c r="U405" s="4" t="str">
        <f t="shared" si="32"/>
        <v>NO ACEPTABLE</v>
      </c>
      <c r="V405" s="6" t="s">
        <v>29</v>
      </c>
      <c r="W405" s="4" t="s">
        <v>29</v>
      </c>
      <c r="X405" s="4" t="s">
        <v>29</v>
      </c>
      <c r="Y405" s="4" t="s">
        <v>652</v>
      </c>
      <c r="Z405" s="4" t="s">
        <v>29</v>
      </c>
      <c r="AA405" s="4" t="s">
        <v>132</v>
      </c>
    </row>
    <row r="406" spans="1:27" ht="60" x14ac:dyDescent="0.25">
      <c r="A406" s="26" t="s">
        <v>265</v>
      </c>
      <c r="B406" s="4" t="s">
        <v>92</v>
      </c>
      <c r="C406" s="4" t="s">
        <v>167</v>
      </c>
      <c r="D406" s="4" t="s">
        <v>146</v>
      </c>
      <c r="E406" s="9" t="s">
        <v>168</v>
      </c>
      <c r="F406" s="4" t="s">
        <v>31</v>
      </c>
      <c r="G406" s="4">
        <v>1</v>
      </c>
      <c r="H406" s="9" t="s">
        <v>79</v>
      </c>
      <c r="I406" s="9" t="s">
        <v>169</v>
      </c>
      <c r="J406" s="9" t="s">
        <v>170</v>
      </c>
      <c r="K406" s="9" t="s">
        <v>28</v>
      </c>
      <c r="L406" s="9" t="s">
        <v>28</v>
      </c>
      <c r="M406" s="4" t="s">
        <v>171</v>
      </c>
      <c r="N406" s="9">
        <v>2</v>
      </c>
      <c r="O406" s="9">
        <v>1</v>
      </c>
      <c r="P406" s="20">
        <f t="shared" si="33"/>
        <v>2</v>
      </c>
      <c r="Q406" s="4" t="str">
        <f t="shared" si="30"/>
        <v>BAJO</v>
      </c>
      <c r="R406" s="4">
        <v>10</v>
      </c>
      <c r="S406" s="20">
        <f t="shared" si="34"/>
        <v>20</v>
      </c>
      <c r="T406" s="4" t="str">
        <f t="shared" si="31"/>
        <v>IV</v>
      </c>
      <c r="U406" s="4" t="str">
        <f t="shared" si="32"/>
        <v>ACEPTABLE</v>
      </c>
      <c r="V406" s="6" t="s">
        <v>29</v>
      </c>
      <c r="W406" s="4" t="s">
        <v>29</v>
      </c>
      <c r="X406" s="4" t="s">
        <v>29</v>
      </c>
      <c r="Y406" s="4" t="s">
        <v>171</v>
      </c>
      <c r="Z406" s="4" t="s">
        <v>29</v>
      </c>
      <c r="AA406" s="4" t="s">
        <v>132</v>
      </c>
    </row>
    <row r="407" spans="1:27" ht="105" x14ac:dyDescent="0.25">
      <c r="A407" s="26" t="s">
        <v>265</v>
      </c>
      <c r="B407" s="4" t="s">
        <v>92</v>
      </c>
      <c r="C407" s="4" t="s">
        <v>298</v>
      </c>
      <c r="D407" s="4" t="s">
        <v>146</v>
      </c>
      <c r="E407" s="9" t="s">
        <v>168</v>
      </c>
      <c r="F407" s="4" t="s">
        <v>31</v>
      </c>
      <c r="G407" s="4" t="s">
        <v>71</v>
      </c>
      <c r="H407" s="9" t="s">
        <v>25</v>
      </c>
      <c r="I407" s="9" t="s">
        <v>172</v>
      </c>
      <c r="J407" s="9" t="s">
        <v>173</v>
      </c>
      <c r="K407" s="9" t="s">
        <v>174</v>
      </c>
      <c r="L407" s="9" t="s">
        <v>28</v>
      </c>
      <c r="M407" s="9" t="s">
        <v>736</v>
      </c>
      <c r="N407" s="9">
        <v>2</v>
      </c>
      <c r="O407" s="9">
        <v>4</v>
      </c>
      <c r="P407" s="20">
        <f t="shared" si="33"/>
        <v>8</v>
      </c>
      <c r="Q407" s="4" t="str">
        <f t="shared" si="30"/>
        <v>MEDIO</v>
      </c>
      <c r="R407" s="4">
        <v>10</v>
      </c>
      <c r="S407" s="20">
        <f t="shared" si="34"/>
        <v>80</v>
      </c>
      <c r="T407" s="4" t="str">
        <f t="shared" si="31"/>
        <v>III</v>
      </c>
      <c r="U407" s="4" t="str">
        <f t="shared" si="32"/>
        <v>MEJORABLE</v>
      </c>
      <c r="V407" s="6" t="s">
        <v>29</v>
      </c>
      <c r="W407" s="4" t="s">
        <v>29</v>
      </c>
      <c r="X407" s="9" t="s">
        <v>175</v>
      </c>
      <c r="Y407" s="4" t="s">
        <v>741</v>
      </c>
      <c r="Z407" s="4" t="s">
        <v>29</v>
      </c>
      <c r="AA407" s="4" t="s">
        <v>176</v>
      </c>
    </row>
    <row r="408" spans="1:27" ht="105" x14ac:dyDescent="0.25">
      <c r="A408" s="26" t="s">
        <v>265</v>
      </c>
      <c r="B408" s="4" t="s">
        <v>92</v>
      </c>
      <c r="C408" s="4" t="s">
        <v>283</v>
      </c>
      <c r="D408" s="21" t="s">
        <v>284</v>
      </c>
      <c r="E408" s="21" t="s">
        <v>285</v>
      </c>
      <c r="F408" s="4" t="s">
        <v>31</v>
      </c>
      <c r="G408" s="4">
        <v>1</v>
      </c>
      <c r="H408" s="9" t="s">
        <v>25</v>
      </c>
      <c r="I408" s="9" t="s">
        <v>172</v>
      </c>
      <c r="J408" s="9" t="s">
        <v>173</v>
      </c>
      <c r="K408" s="6" t="s">
        <v>28</v>
      </c>
      <c r="L408" s="6" t="s">
        <v>28</v>
      </c>
      <c r="M408" s="9" t="s">
        <v>736</v>
      </c>
      <c r="N408" s="9">
        <v>2</v>
      </c>
      <c r="O408" s="9">
        <v>3</v>
      </c>
      <c r="P408" s="20">
        <f t="shared" si="33"/>
        <v>6</v>
      </c>
      <c r="Q408" s="4" t="str">
        <f t="shared" si="30"/>
        <v>MEDIO</v>
      </c>
      <c r="R408" s="4">
        <v>25</v>
      </c>
      <c r="S408" s="20">
        <f t="shared" si="34"/>
        <v>150</v>
      </c>
      <c r="T408" s="4" t="str">
        <f t="shared" si="31"/>
        <v>II</v>
      </c>
      <c r="U408" s="4" t="str">
        <f t="shared" si="32"/>
        <v>NO ACEPTABLE O ACEPTABLE CON CONTROL ESPECIFICO</v>
      </c>
      <c r="V408" s="6" t="s">
        <v>29</v>
      </c>
      <c r="W408" s="4" t="s">
        <v>29</v>
      </c>
      <c r="X408" s="4" t="s">
        <v>29</v>
      </c>
      <c r="Y408" s="4" t="s">
        <v>741</v>
      </c>
      <c r="Z408" s="4" t="s">
        <v>29</v>
      </c>
      <c r="AA408" s="4" t="s">
        <v>100</v>
      </c>
    </row>
    <row r="409" spans="1:27" ht="240" x14ac:dyDescent="0.25">
      <c r="A409" s="26" t="s">
        <v>299</v>
      </c>
      <c r="B409" s="4" t="s">
        <v>92</v>
      </c>
      <c r="C409" s="9" t="s">
        <v>299</v>
      </c>
      <c r="D409" s="4" t="s">
        <v>300</v>
      </c>
      <c r="E409" s="9" t="s">
        <v>301</v>
      </c>
      <c r="F409" s="4" t="s">
        <v>31</v>
      </c>
      <c r="G409" s="4">
        <v>1</v>
      </c>
      <c r="H409" s="9" t="s">
        <v>26</v>
      </c>
      <c r="I409" s="10" t="s">
        <v>179</v>
      </c>
      <c r="J409" s="6" t="s">
        <v>102</v>
      </c>
      <c r="K409" s="4" t="s">
        <v>28</v>
      </c>
      <c r="L409" s="4" t="s">
        <v>103</v>
      </c>
      <c r="M409" s="4" t="s">
        <v>104</v>
      </c>
      <c r="N409" s="9">
        <v>6</v>
      </c>
      <c r="O409" s="9">
        <v>2</v>
      </c>
      <c r="P409" s="20">
        <f t="shared" si="33"/>
        <v>12</v>
      </c>
      <c r="Q409" s="4" t="str">
        <f t="shared" si="30"/>
        <v>ALTO</v>
      </c>
      <c r="R409" s="4">
        <v>10</v>
      </c>
      <c r="S409" s="20">
        <f t="shared" si="34"/>
        <v>120</v>
      </c>
      <c r="T409" s="4" t="str">
        <f t="shared" si="31"/>
        <v>III</v>
      </c>
      <c r="U409" s="4" t="str">
        <f t="shared" si="32"/>
        <v>MEJORABLE</v>
      </c>
      <c r="V409" s="6" t="s">
        <v>29</v>
      </c>
      <c r="W409" s="6" t="s">
        <v>29</v>
      </c>
      <c r="X409" s="4" t="s">
        <v>105</v>
      </c>
      <c r="Y409" s="4" t="s">
        <v>106</v>
      </c>
      <c r="Z409" s="6" t="s">
        <v>29</v>
      </c>
      <c r="AA409" s="4" t="s">
        <v>107</v>
      </c>
    </row>
    <row r="410" spans="1:27" ht="210" x14ac:dyDescent="0.25">
      <c r="A410" s="26" t="s">
        <v>299</v>
      </c>
      <c r="B410" s="4" t="s">
        <v>92</v>
      </c>
      <c r="C410" s="9" t="s">
        <v>299</v>
      </c>
      <c r="D410" s="4" t="s">
        <v>300</v>
      </c>
      <c r="E410" s="9" t="s">
        <v>301</v>
      </c>
      <c r="F410" s="4" t="s">
        <v>31</v>
      </c>
      <c r="G410" s="6">
        <v>1</v>
      </c>
      <c r="H410" s="9" t="s">
        <v>27</v>
      </c>
      <c r="I410" s="6" t="s">
        <v>109</v>
      </c>
      <c r="J410" s="6" t="s">
        <v>110</v>
      </c>
      <c r="K410" s="6" t="s">
        <v>646</v>
      </c>
      <c r="L410" s="6" t="s">
        <v>111</v>
      </c>
      <c r="M410" s="6" t="s">
        <v>738</v>
      </c>
      <c r="N410" s="6">
        <v>2</v>
      </c>
      <c r="O410" s="6">
        <v>4</v>
      </c>
      <c r="P410" s="20">
        <f t="shared" si="33"/>
        <v>8</v>
      </c>
      <c r="Q410" s="4" t="str">
        <f t="shared" si="30"/>
        <v>MEDIO</v>
      </c>
      <c r="R410" s="6">
        <v>10</v>
      </c>
      <c r="S410" s="20">
        <f t="shared" si="34"/>
        <v>80</v>
      </c>
      <c r="T410" s="4" t="str">
        <f t="shared" si="31"/>
        <v>III</v>
      </c>
      <c r="U410" s="4" t="str">
        <f t="shared" si="32"/>
        <v>MEJORABLE</v>
      </c>
      <c r="V410" s="6" t="s">
        <v>29</v>
      </c>
      <c r="W410" s="4" t="s">
        <v>29</v>
      </c>
      <c r="X410" s="6" t="s">
        <v>29</v>
      </c>
      <c r="Y410" s="6" t="s">
        <v>739</v>
      </c>
      <c r="Z410" s="4" t="s">
        <v>29</v>
      </c>
      <c r="AA410" s="4" t="s">
        <v>647</v>
      </c>
    </row>
    <row r="411" spans="1:27" ht="150" x14ac:dyDescent="0.25">
      <c r="A411" s="26" t="s">
        <v>299</v>
      </c>
      <c r="B411" s="4" t="s">
        <v>92</v>
      </c>
      <c r="C411" s="9" t="s">
        <v>299</v>
      </c>
      <c r="D411" s="4" t="s">
        <v>300</v>
      </c>
      <c r="E411" s="9" t="s">
        <v>301</v>
      </c>
      <c r="F411" s="4" t="s">
        <v>31</v>
      </c>
      <c r="G411" s="6">
        <v>1</v>
      </c>
      <c r="H411" s="9" t="s">
        <v>27</v>
      </c>
      <c r="I411" s="9" t="s">
        <v>135</v>
      </c>
      <c r="J411" s="6" t="s">
        <v>136</v>
      </c>
      <c r="K411" s="6" t="s">
        <v>28</v>
      </c>
      <c r="L411" s="6" t="s">
        <v>111</v>
      </c>
      <c r="M411" s="6" t="s">
        <v>738</v>
      </c>
      <c r="N411" s="4">
        <v>6</v>
      </c>
      <c r="O411" s="4">
        <v>4</v>
      </c>
      <c r="P411" s="20">
        <f t="shared" si="33"/>
        <v>24</v>
      </c>
      <c r="Q411" s="4" t="str">
        <f t="shared" si="30"/>
        <v>MUY ALTO</v>
      </c>
      <c r="R411" s="6">
        <v>10</v>
      </c>
      <c r="S411" s="20">
        <f t="shared" si="34"/>
        <v>240</v>
      </c>
      <c r="T411" s="4" t="str">
        <f t="shared" si="31"/>
        <v>II</v>
      </c>
      <c r="U411" s="4" t="str">
        <f t="shared" si="32"/>
        <v>NO ACEPTABLE O ACEPTABLE CON CONTROL ESPECIFICO</v>
      </c>
      <c r="V411" s="6" t="s">
        <v>29</v>
      </c>
      <c r="W411" s="4" t="s">
        <v>29</v>
      </c>
      <c r="X411" s="6" t="s">
        <v>29</v>
      </c>
      <c r="Y411" s="6" t="s">
        <v>740</v>
      </c>
      <c r="Z411" s="4" t="s">
        <v>29</v>
      </c>
      <c r="AA411" s="4" t="s">
        <v>649</v>
      </c>
    </row>
    <row r="412" spans="1:27" ht="120" x14ac:dyDescent="0.25">
      <c r="A412" s="26" t="s">
        <v>299</v>
      </c>
      <c r="B412" s="4" t="s">
        <v>92</v>
      </c>
      <c r="C412" s="9" t="s">
        <v>299</v>
      </c>
      <c r="D412" s="4" t="s">
        <v>300</v>
      </c>
      <c r="E412" s="9" t="s">
        <v>301</v>
      </c>
      <c r="F412" s="4" t="s">
        <v>31</v>
      </c>
      <c r="G412" s="4">
        <v>8</v>
      </c>
      <c r="H412" s="9" t="s">
        <v>53</v>
      </c>
      <c r="I412" s="9" t="s">
        <v>95</v>
      </c>
      <c r="J412" s="6" t="s">
        <v>96</v>
      </c>
      <c r="K412" s="4" t="s">
        <v>28</v>
      </c>
      <c r="L412" s="4" t="s">
        <v>28</v>
      </c>
      <c r="M412" s="4" t="s">
        <v>644</v>
      </c>
      <c r="N412" s="4">
        <v>2</v>
      </c>
      <c r="O412" s="9">
        <v>4</v>
      </c>
      <c r="P412" s="20">
        <f t="shared" si="33"/>
        <v>8</v>
      </c>
      <c r="Q412" s="4" t="str">
        <f t="shared" si="30"/>
        <v>MEDIO</v>
      </c>
      <c r="R412" s="4">
        <v>25</v>
      </c>
      <c r="S412" s="20">
        <f t="shared" si="34"/>
        <v>200</v>
      </c>
      <c r="T412" s="4" t="str">
        <f t="shared" si="31"/>
        <v>II</v>
      </c>
      <c r="U412" s="4" t="str">
        <f t="shared" si="32"/>
        <v>NO ACEPTABLE O ACEPTABLE CON CONTROL ESPECIFICO</v>
      </c>
      <c r="V412" s="6" t="s">
        <v>29</v>
      </c>
      <c r="W412" s="4" t="s">
        <v>29</v>
      </c>
      <c r="X412" s="4" t="s">
        <v>29</v>
      </c>
      <c r="Y412" s="4" t="s">
        <v>645</v>
      </c>
      <c r="Z412" s="4" t="s">
        <v>97</v>
      </c>
      <c r="AA412" s="4" t="s">
        <v>731</v>
      </c>
    </row>
    <row r="413" spans="1:27" ht="120" x14ac:dyDescent="0.25">
      <c r="A413" s="26" t="s">
        <v>299</v>
      </c>
      <c r="B413" s="4" t="s">
        <v>92</v>
      </c>
      <c r="C413" s="9" t="s">
        <v>299</v>
      </c>
      <c r="D413" s="4" t="s">
        <v>300</v>
      </c>
      <c r="E413" s="9" t="s">
        <v>301</v>
      </c>
      <c r="F413" s="6" t="s">
        <v>31</v>
      </c>
      <c r="G413" s="6">
        <v>1</v>
      </c>
      <c r="H413" s="6" t="s">
        <v>53</v>
      </c>
      <c r="I413" s="9" t="s">
        <v>95</v>
      </c>
      <c r="J413" s="6" t="s">
        <v>180</v>
      </c>
      <c r="K413" s="6" t="s">
        <v>28</v>
      </c>
      <c r="L413" s="6" t="s">
        <v>181</v>
      </c>
      <c r="M413" s="4" t="s">
        <v>644</v>
      </c>
      <c r="N413" s="4">
        <v>2</v>
      </c>
      <c r="O413" s="6">
        <v>2</v>
      </c>
      <c r="P413" s="20">
        <f t="shared" si="33"/>
        <v>4</v>
      </c>
      <c r="Q413" s="4" t="str">
        <f t="shared" si="30"/>
        <v>BAJO</v>
      </c>
      <c r="R413" s="6">
        <v>25</v>
      </c>
      <c r="S413" s="20">
        <f t="shared" si="34"/>
        <v>100</v>
      </c>
      <c r="T413" s="4" t="str">
        <f t="shared" si="31"/>
        <v>III</v>
      </c>
      <c r="U413" s="4" t="str">
        <f t="shared" si="32"/>
        <v>MEJORABLE</v>
      </c>
      <c r="V413" s="6" t="s">
        <v>29</v>
      </c>
      <c r="W413" s="4" t="s">
        <v>29</v>
      </c>
      <c r="X413" s="6" t="s">
        <v>29</v>
      </c>
      <c r="Y413" s="4" t="s">
        <v>645</v>
      </c>
      <c r="Z413" s="4" t="s">
        <v>97</v>
      </c>
      <c r="AA413" s="6" t="s">
        <v>29</v>
      </c>
    </row>
    <row r="414" spans="1:27" ht="180" x14ac:dyDescent="0.25">
      <c r="A414" s="26" t="s">
        <v>299</v>
      </c>
      <c r="B414" s="4" t="s">
        <v>92</v>
      </c>
      <c r="C414" s="9" t="s">
        <v>299</v>
      </c>
      <c r="D414" s="4" t="s">
        <v>300</v>
      </c>
      <c r="E414" s="9" t="s">
        <v>301</v>
      </c>
      <c r="F414" s="4" t="s">
        <v>31</v>
      </c>
      <c r="G414" s="4">
        <v>1</v>
      </c>
      <c r="H414" s="9" t="s">
        <v>25</v>
      </c>
      <c r="I414" s="4" t="s">
        <v>98</v>
      </c>
      <c r="J414" s="6" t="s">
        <v>99</v>
      </c>
      <c r="K414" s="4" t="s">
        <v>671</v>
      </c>
      <c r="L414" s="4" t="s">
        <v>654</v>
      </c>
      <c r="M414" s="4" t="s">
        <v>736</v>
      </c>
      <c r="N414" s="9">
        <v>2</v>
      </c>
      <c r="O414" s="4">
        <v>4</v>
      </c>
      <c r="P414" s="20">
        <f t="shared" si="33"/>
        <v>8</v>
      </c>
      <c r="Q414" s="4" t="str">
        <f t="shared" si="30"/>
        <v>MEDIO</v>
      </c>
      <c r="R414" s="4">
        <v>10</v>
      </c>
      <c r="S414" s="20">
        <f t="shared" si="34"/>
        <v>80</v>
      </c>
      <c r="T414" s="4" t="str">
        <f t="shared" si="31"/>
        <v>III</v>
      </c>
      <c r="U414" s="4" t="str">
        <f t="shared" si="32"/>
        <v>MEJORABLE</v>
      </c>
      <c r="V414" s="6" t="s">
        <v>29</v>
      </c>
      <c r="W414" s="4" t="s">
        <v>29</v>
      </c>
      <c r="X414" s="4" t="s">
        <v>655</v>
      </c>
      <c r="Y414" s="4" t="s">
        <v>737</v>
      </c>
      <c r="Z414" s="4" t="s">
        <v>29</v>
      </c>
      <c r="AA414" s="4" t="s">
        <v>100</v>
      </c>
    </row>
    <row r="415" spans="1:27" ht="120" x14ac:dyDescent="0.25">
      <c r="A415" s="26" t="s">
        <v>299</v>
      </c>
      <c r="B415" s="4" t="s">
        <v>92</v>
      </c>
      <c r="C415" s="9" t="s">
        <v>299</v>
      </c>
      <c r="D415" s="4" t="s">
        <v>300</v>
      </c>
      <c r="E415" s="9" t="s">
        <v>301</v>
      </c>
      <c r="F415" s="4" t="s">
        <v>31</v>
      </c>
      <c r="G415" s="4">
        <v>1</v>
      </c>
      <c r="H415" s="9" t="s">
        <v>112</v>
      </c>
      <c r="I415" s="11" t="s">
        <v>182</v>
      </c>
      <c r="J415" s="6" t="s">
        <v>114</v>
      </c>
      <c r="K415" s="9" t="s">
        <v>28</v>
      </c>
      <c r="L415" s="9" t="s">
        <v>28</v>
      </c>
      <c r="M415" s="9" t="s">
        <v>141</v>
      </c>
      <c r="N415" s="9">
        <v>2</v>
      </c>
      <c r="O415" s="9">
        <v>2</v>
      </c>
      <c r="P415" s="20">
        <f t="shared" si="33"/>
        <v>4</v>
      </c>
      <c r="Q415" s="4" t="str">
        <f t="shared" si="30"/>
        <v>BAJO</v>
      </c>
      <c r="R415" s="4">
        <v>10</v>
      </c>
      <c r="S415" s="20">
        <f t="shared" si="34"/>
        <v>40</v>
      </c>
      <c r="T415" s="4" t="str">
        <f t="shared" si="31"/>
        <v>III</v>
      </c>
      <c r="U415" s="4" t="str">
        <f t="shared" si="32"/>
        <v>MEJORABLE</v>
      </c>
      <c r="V415" s="6" t="s">
        <v>29</v>
      </c>
      <c r="W415" s="4" t="s">
        <v>29</v>
      </c>
      <c r="X415" s="4" t="s">
        <v>29</v>
      </c>
      <c r="Y415" s="4" t="s">
        <v>183</v>
      </c>
      <c r="Z415" s="4" t="s">
        <v>29</v>
      </c>
      <c r="AA415" s="4" t="s">
        <v>29</v>
      </c>
    </row>
    <row r="416" spans="1:27" ht="120" x14ac:dyDescent="0.25">
      <c r="A416" s="26" t="s">
        <v>299</v>
      </c>
      <c r="B416" s="4" t="s">
        <v>92</v>
      </c>
      <c r="C416" s="9" t="s">
        <v>299</v>
      </c>
      <c r="D416" s="4" t="s">
        <v>300</v>
      </c>
      <c r="E416" s="9" t="s">
        <v>301</v>
      </c>
      <c r="F416" s="4" t="s">
        <v>31</v>
      </c>
      <c r="G416" s="4">
        <v>1</v>
      </c>
      <c r="H416" s="9" t="s">
        <v>112</v>
      </c>
      <c r="I416" s="9" t="s">
        <v>148</v>
      </c>
      <c r="J416" s="6" t="s">
        <v>138</v>
      </c>
      <c r="K416" s="6" t="s">
        <v>28</v>
      </c>
      <c r="L416" s="6" t="s">
        <v>28</v>
      </c>
      <c r="M416" s="6" t="s">
        <v>141</v>
      </c>
      <c r="N416" s="9">
        <v>2</v>
      </c>
      <c r="O416" s="6">
        <v>3</v>
      </c>
      <c r="P416" s="20">
        <f t="shared" si="33"/>
        <v>6</v>
      </c>
      <c r="Q416" s="4" t="str">
        <f t="shared" si="30"/>
        <v>MEDIO</v>
      </c>
      <c r="R416" s="4">
        <v>10</v>
      </c>
      <c r="S416" s="20">
        <f t="shared" si="34"/>
        <v>60</v>
      </c>
      <c r="T416" s="4" t="str">
        <f t="shared" si="31"/>
        <v>III</v>
      </c>
      <c r="U416" s="4" t="str">
        <f t="shared" si="32"/>
        <v>MEJORABLE</v>
      </c>
      <c r="V416" s="6" t="s">
        <v>29</v>
      </c>
      <c r="W416" s="4" t="s">
        <v>29</v>
      </c>
      <c r="X416" s="4" t="s">
        <v>29</v>
      </c>
      <c r="Y416" s="6" t="s">
        <v>149</v>
      </c>
      <c r="Z416" s="4" t="s">
        <v>29</v>
      </c>
      <c r="AA416" s="4" t="s">
        <v>118</v>
      </c>
    </row>
    <row r="417" spans="1:27" ht="120" x14ac:dyDescent="0.25">
      <c r="A417" s="26" t="s">
        <v>299</v>
      </c>
      <c r="B417" s="4" t="s">
        <v>92</v>
      </c>
      <c r="C417" s="9" t="s">
        <v>299</v>
      </c>
      <c r="D417" s="4" t="s">
        <v>300</v>
      </c>
      <c r="E417" s="9" t="s">
        <v>301</v>
      </c>
      <c r="F417" s="4" t="s">
        <v>31</v>
      </c>
      <c r="G417" s="4">
        <v>1</v>
      </c>
      <c r="H417" s="9" t="s">
        <v>112</v>
      </c>
      <c r="I417" s="4" t="s">
        <v>124</v>
      </c>
      <c r="J417" s="6" t="s">
        <v>125</v>
      </c>
      <c r="K417" s="6" t="s">
        <v>659</v>
      </c>
      <c r="L417" s="6" t="s">
        <v>127</v>
      </c>
      <c r="M417" s="6" t="s">
        <v>28</v>
      </c>
      <c r="N417" s="4">
        <v>2</v>
      </c>
      <c r="O417" s="9">
        <v>1</v>
      </c>
      <c r="P417" s="20">
        <f t="shared" si="33"/>
        <v>2</v>
      </c>
      <c r="Q417" s="4" t="str">
        <f t="shared" si="30"/>
        <v>BAJO</v>
      </c>
      <c r="R417" s="4">
        <v>10</v>
      </c>
      <c r="S417" s="20">
        <f t="shared" si="34"/>
        <v>20</v>
      </c>
      <c r="T417" s="4" t="str">
        <f t="shared" si="31"/>
        <v>IV</v>
      </c>
      <c r="U417" s="4" t="str">
        <f t="shared" si="32"/>
        <v>ACEPTABLE</v>
      </c>
      <c r="V417" s="6" t="s">
        <v>29</v>
      </c>
      <c r="W417" s="4" t="s">
        <v>29</v>
      </c>
      <c r="X417" s="4" t="s">
        <v>29</v>
      </c>
      <c r="Y417" s="4" t="s">
        <v>795</v>
      </c>
      <c r="Z417" s="4" t="s">
        <v>29</v>
      </c>
      <c r="AA417" s="4" t="s">
        <v>128</v>
      </c>
    </row>
    <row r="418" spans="1:27" ht="120" x14ac:dyDescent="0.25">
      <c r="A418" s="26" t="s">
        <v>299</v>
      </c>
      <c r="B418" s="4" t="s">
        <v>92</v>
      </c>
      <c r="C418" s="9" t="s">
        <v>299</v>
      </c>
      <c r="D418" s="4" t="s">
        <v>300</v>
      </c>
      <c r="E418" s="9" t="s">
        <v>301</v>
      </c>
      <c r="F418" s="4" t="s">
        <v>31</v>
      </c>
      <c r="G418" s="4">
        <v>1</v>
      </c>
      <c r="H418" s="9" t="s">
        <v>112</v>
      </c>
      <c r="I418" s="9" t="s">
        <v>830</v>
      </c>
      <c r="J418" s="6" t="s">
        <v>114</v>
      </c>
      <c r="K418" s="9" t="s">
        <v>120</v>
      </c>
      <c r="L418" s="9" t="s">
        <v>121</v>
      </c>
      <c r="M418" s="9" t="s">
        <v>28</v>
      </c>
      <c r="N418" s="4">
        <v>6</v>
      </c>
      <c r="O418" s="9">
        <v>1</v>
      </c>
      <c r="P418" s="20">
        <f t="shared" si="33"/>
        <v>6</v>
      </c>
      <c r="Q418" s="4" t="str">
        <f t="shared" si="30"/>
        <v>MEDIO</v>
      </c>
      <c r="R418" s="4">
        <v>25</v>
      </c>
      <c r="S418" s="20">
        <f t="shared" si="34"/>
        <v>150</v>
      </c>
      <c r="T418" s="4" t="str">
        <f t="shared" si="31"/>
        <v>II</v>
      </c>
      <c r="U418" s="4" t="str">
        <f t="shared" si="32"/>
        <v>NO ACEPTABLE O ACEPTABLE CON CONTROL ESPECIFICO</v>
      </c>
      <c r="V418" s="6" t="s">
        <v>29</v>
      </c>
      <c r="W418" s="4" t="s">
        <v>29</v>
      </c>
      <c r="X418" s="4" t="s">
        <v>29</v>
      </c>
      <c r="Y418" s="4" t="s">
        <v>122</v>
      </c>
      <c r="Z418" s="4" t="s">
        <v>123</v>
      </c>
      <c r="AA418" s="4" t="s">
        <v>29</v>
      </c>
    </row>
    <row r="419" spans="1:27" ht="240" x14ac:dyDescent="0.25">
      <c r="A419" s="26" t="s">
        <v>299</v>
      </c>
      <c r="B419" s="4" t="s">
        <v>92</v>
      </c>
      <c r="C419" s="9" t="s">
        <v>89</v>
      </c>
      <c r="D419" s="9" t="s">
        <v>302</v>
      </c>
      <c r="E419" s="9" t="s">
        <v>303</v>
      </c>
      <c r="F419" s="4" t="s">
        <v>31</v>
      </c>
      <c r="G419" s="4">
        <v>1</v>
      </c>
      <c r="H419" s="9" t="s">
        <v>26</v>
      </c>
      <c r="I419" s="4" t="s">
        <v>108</v>
      </c>
      <c r="J419" s="6" t="s">
        <v>102</v>
      </c>
      <c r="K419" s="4" t="s">
        <v>28</v>
      </c>
      <c r="L419" s="4" t="s">
        <v>103</v>
      </c>
      <c r="M419" s="4" t="s">
        <v>104</v>
      </c>
      <c r="N419" s="9">
        <v>6</v>
      </c>
      <c r="O419" s="9">
        <v>2</v>
      </c>
      <c r="P419" s="20">
        <f t="shared" si="33"/>
        <v>12</v>
      </c>
      <c r="Q419" s="4" t="str">
        <f t="shared" si="30"/>
        <v>ALTO</v>
      </c>
      <c r="R419" s="4">
        <v>10</v>
      </c>
      <c r="S419" s="20">
        <f t="shared" si="34"/>
        <v>120</v>
      </c>
      <c r="T419" s="4" t="str">
        <f t="shared" si="31"/>
        <v>III</v>
      </c>
      <c r="U419" s="4" t="str">
        <f t="shared" si="32"/>
        <v>MEJORABLE</v>
      </c>
      <c r="V419" s="6" t="s">
        <v>29</v>
      </c>
      <c r="W419" s="6" t="s">
        <v>29</v>
      </c>
      <c r="X419" s="4" t="s">
        <v>105</v>
      </c>
      <c r="Y419" s="4" t="s">
        <v>106</v>
      </c>
      <c r="Z419" s="6" t="s">
        <v>29</v>
      </c>
      <c r="AA419" s="4" t="s">
        <v>107</v>
      </c>
    </row>
    <row r="420" spans="1:27" ht="225" x14ac:dyDescent="0.25">
      <c r="A420" s="26" t="s">
        <v>299</v>
      </c>
      <c r="B420" s="4" t="s">
        <v>92</v>
      </c>
      <c r="C420" s="9" t="s">
        <v>89</v>
      </c>
      <c r="D420" s="9" t="s">
        <v>302</v>
      </c>
      <c r="E420" s="9" t="s">
        <v>303</v>
      </c>
      <c r="F420" s="4" t="s">
        <v>31</v>
      </c>
      <c r="G420" s="6">
        <v>1</v>
      </c>
      <c r="H420" s="9" t="s">
        <v>27</v>
      </c>
      <c r="I420" s="6" t="s">
        <v>109</v>
      </c>
      <c r="J420" s="6" t="s">
        <v>110</v>
      </c>
      <c r="K420" s="6" t="s">
        <v>646</v>
      </c>
      <c r="L420" s="6" t="s">
        <v>111</v>
      </c>
      <c r="M420" s="6" t="s">
        <v>738</v>
      </c>
      <c r="N420" s="6">
        <v>2</v>
      </c>
      <c r="O420" s="6">
        <v>4</v>
      </c>
      <c r="P420" s="20">
        <f t="shared" si="33"/>
        <v>8</v>
      </c>
      <c r="Q420" s="4" t="str">
        <f t="shared" si="30"/>
        <v>MEDIO</v>
      </c>
      <c r="R420" s="6">
        <v>10</v>
      </c>
      <c r="S420" s="20">
        <f t="shared" si="34"/>
        <v>80</v>
      </c>
      <c r="T420" s="4" t="str">
        <f t="shared" si="31"/>
        <v>III</v>
      </c>
      <c r="U420" s="4" t="str">
        <f t="shared" si="32"/>
        <v>MEJORABLE</v>
      </c>
      <c r="V420" s="6" t="s">
        <v>29</v>
      </c>
      <c r="W420" s="4" t="s">
        <v>29</v>
      </c>
      <c r="X420" s="6" t="s">
        <v>29</v>
      </c>
      <c r="Y420" s="6" t="s">
        <v>739</v>
      </c>
      <c r="Z420" s="4" t="s">
        <v>29</v>
      </c>
      <c r="AA420" s="4" t="s">
        <v>647</v>
      </c>
    </row>
    <row r="421" spans="1:27" ht="225" x14ac:dyDescent="0.25">
      <c r="A421" s="26" t="s">
        <v>299</v>
      </c>
      <c r="B421" s="4" t="s">
        <v>92</v>
      </c>
      <c r="C421" s="9" t="s">
        <v>89</v>
      </c>
      <c r="D421" s="9" t="s">
        <v>302</v>
      </c>
      <c r="E421" s="9" t="s">
        <v>303</v>
      </c>
      <c r="F421" s="4" t="s">
        <v>31</v>
      </c>
      <c r="G421" s="6">
        <v>1</v>
      </c>
      <c r="H421" s="9" t="s">
        <v>27</v>
      </c>
      <c r="I421" s="9" t="s">
        <v>135</v>
      </c>
      <c r="J421" s="6" t="s">
        <v>136</v>
      </c>
      <c r="K421" s="6" t="s">
        <v>28</v>
      </c>
      <c r="L421" s="6" t="s">
        <v>111</v>
      </c>
      <c r="M421" s="6" t="s">
        <v>738</v>
      </c>
      <c r="N421" s="4">
        <v>6</v>
      </c>
      <c r="O421" s="4">
        <v>4</v>
      </c>
      <c r="P421" s="20">
        <f t="shared" si="33"/>
        <v>24</v>
      </c>
      <c r="Q421" s="4" t="str">
        <f t="shared" si="30"/>
        <v>MUY ALTO</v>
      </c>
      <c r="R421" s="6">
        <v>10</v>
      </c>
      <c r="S421" s="20">
        <f t="shared" si="34"/>
        <v>240</v>
      </c>
      <c r="T421" s="4" t="str">
        <f t="shared" si="31"/>
        <v>II</v>
      </c>
      <c r="U421" s="4" t="str">
        <f t="shared" si="32"/>
        <v>NO ACEPTABLE O ACEPTABLE CON CONTROL ESPECIFICO</v>
      </c>
      <c r="V421" s="6" t="s">
        <v>29</v>
      </c>
      <c r="W421" s="4" t="s">
        <v>29</v>
      </c>
      <c r="X421" s="6" t="s">
        <v>29</v>
      </c>
      <c r="Y421" s="6" t="s">
        <v>740</v>
      </c>
      <c r="Z421" s="4" t="s">
        <v>29</v>
      </c>
      <c r="AA421" s="4" t="s">
        <v>649</v>
      </c>
    </row>
    <row r="422" spans="1:27" ht="225" x14ac:dyDescent="0.25">
      <c r="A422" s="26" t="s">
        <v>299</v>
      </c>
      <c r="B422" s="4" t="s">
        <v>92</v>
      </c>
      <c r="C422" s="9" t="s">
        <v>89</v>
      </c>
      <c r="D422" s="9" t="s">
        <v>302</v>
      </c>
      <c r="E422" s="9" t="s">
        <v>303</v>
      </c>
      <c r="F422" s="4" t="s">
        <v>31</v>
      </c>
      <c r="G422" s="6">
        <v>1</v>
      </c>
      <c r="H422" s="9" t="s">
        <v>112</v>
      </c>
      <c r="I422" s="9" t="s">
        <v>148</v>
      </c>
      <c r="J422" s="6" t="s">
        <v>114</v>
      </c>
      <c r="K422" s="6" t="s">
        <v>28</v>
      </c>
      <c r="L422" s="6" t="s">
        <v>28</v>
      </c>
      <c r="M422" s="6" t="s">
        <v>141</v>
      </c>
      <c r="N422" s="6">
        <v>2</v>
      </c>
      <c r="O422" s="6">
        <v>3</v>
      </c>
      <c r="P422" s="20">
        <f t="shared" si="33"/>
        <v>6</v>
      </c>
      <c r="Q422" s="4" t="str">
        <f t="shared" si="30"/>
        <v>MEDIO</v>
      </c>
      <c r="R422" s="6">
        <v>10</v>
      </c>
      <c r="S422" s="20">
        <f t="shared" si="34"/>
        <v>60</v>
      </c>
      <c r="T422" s="4" t="str">
        <f t="shared" si="31"/>
        <v>III</v>
      </c>
      <c r="U422" s="4" t="str">
        <f t="shared" si="32"/>
        <v>MEJORABLE</v>
      </c>
      <c r="V422" s="6" t="s">
        <v>29</v>
      </c>
      <c r="W422" s="4" t="s">
        <v>29</v>
      </c>
      <c r="X422" s="4" t="s">
        <v>29</v>
      </c>
      <c r="Y422" s="6" t="s">
        <v>149</v>
      </c>
      <c r="Z422" s="4" t="s">
        <v>29</v>
      </c>
      <c r="AA422" s="4" t="s">
        <v>118</v>
      </c>
    </row>
    <row r="423" spans="1:27" ht="225" x14ac:dyDescent="0.25">
      <c r="A423" s="26" t="s">
        <v>299</v>
      </c>
      <c r="B423" s="4" t="s">
        <v>92</v>
      </c>
      <c r="C423" s="9" t="s">
        <v>89</v>
      </c>
      <c r="D423" s="9" t="s">
        <v>302</v>
      </c>
      <c r="E423" s="9" t="s">
        <v>303</v>
      </c>
      <c r="F423" s="4" t="s">
        <v>31</v>
      </c>
      <c r="G423" s="4">
        <v>1</v>
      </c>
      <c r="H423" s="9" t="s">
        <v>25</v>
      </c>
      <c r="I423" s="4" t="s">
        <v>98</v>
      </c>
      <c r="J423" s="6" t="s">
        <v>99</v>
      </c>
      <c r="K423" s="4" t="s">
        <v>671</v>
      </c>
      <c r="L423" s="4" t="s">
        <v>654</v>
      </c>
      <c r="M423" s="4" t="s">
        <v>736</v>
      </c>
      <c r="N423" s="9">
        <v>2</v>
      </c>
      <c r="O423" s="4">
        <v>4</v>
      </c>
      <c r="P423" s="20">
        <f t="shared" si="33"/>
        <v>8</v>
      </c>
      <c r="Q423" s="4" t="str">
        <f t="shared" si="30"/>
        <v>MEDIO</v>
      </c>
      <c r="R423" s="4">
        <v>10</v>
      </c>
      <c r="S423" s="20">
        <f t="shared" si="34"/>
        <v>80</v>
      </c>
      <c r="T423" s="4" t="str">
        <f t="shared" si="31"/>
        <v>III</v>
      </c>
      <c r="U423" s="4" t="str">
        <f t="shared" si="32"/>
        <v>MEJORABLE</v>
      </c>
      <c r="V423" s="6" t="s">
        <v>29</v>
      </c>
      <c r="W423" s="4" t="s">
        <v>29</v>
      </c>
      <c r="X423" s="4" t="s">
        <v>655</v>
      </c>
      <c r="Y423" s="4" t="s">
        <v>737</v>
      </c>
      <c r="Z423" s="4" t="s">
        <v>29</v>
      </c>
      <c r="AA423" s="4" t="s">
        <v>100</v>
      </c>
    </row>
    <row r="424" spans="1:27" ht="225" x14ac:dyDescent="0.25">
      <c r="A424" s="26" t="s">
        <v>299</v>
      </c>
      <c r="B424" s="4" t="s">
        <v>92</v>
      </c>
      <c r="C424" s="9" t="s">
        <v>89</v>
      </c>
      <c r="D424" s="9" t="s">
        <v>302</v>
      </c>
      <c r="E424" s="9" t="s">
        <v>303</v>
      </c>
      <c r="F424" s="4" t="s">
        <v>31</v>
      </c>
      <c r="G424" s="4">
        <v>1</v>
      </c>
      <c r="H424" s="9" t="s">
        <v>112</v>
      </c>
      <c r="I424" s="9" t="s">
        <v>137</v>
      </c>
      <c r="J424" s="6" t="s">
        <v>138</v>
      </c>
      <c r="K424" s="6" t="s">
        <v>139</v>
      </c>
      <c r="L424" s="6" t="s">
        <v>140</v>
      </c>
      <c r="M424" s="6" t="s">
        <v>141</v>
      </c>
      <c r="N424" s="9">
        <v>2</v>
      </c>
      <c r="O424" s="4">
        <v>2</v>
      </c>
      <c r="P424" s="20">
        <f t="shared" si="33"/>
        <v>4</v>
      </c>
      <c r="Q424" s="4" t="str">
        <f t="shared" si="30"/>
        <v>BAJO</v>
      </c>
      <c r="R424" s="4">
        <v>10</v>
      </c>
      <c r="S424" s="20">
        <f t="shared" si="34"/>
        <v>40</v>
      </c>
      <c r="T424" s="4" t="str">
        <f t="shared" si="31"/>
        <v>III</v>
      </c>
      <c r="U424" s="4" t="str">
        <f t="shared" si="32"/>
        <v>MEJORABLE</v>
      </c>
      <c r="V424" s="6" t="s">
        <v>29</v>
      </c>
      <c r="W424" s="4" t="s">
        <v>29</v>
      </c>
      <c r="X424" s="4" t="s">
        <v>139</v>
      </c>
      <c r="Y424" s="4" t="s">
        <v>142</v>
      </c>
      <c r="Z424" s="4" t="s">
        <v>29</v>
      </c>
      <c r="AA424" s="4" t="s">
        <v>118</v>
      </c>
    </row>
    <row r="425" spans="1:27" ht="225" x14ac:dyDescent="0.25">
      <c r="A425" s="26" t="s">
        <v>299</v>
      </c>
      <c r="B425" s="4" t="s">
        <v>92</v>
      </c>
      <c r="C425" s="9" t="s">
        <v>89</v>
      </c>
      <c r="D425" s="9" t="s">
        <v>302</v>
      </c>
      <c r="E425" s="9" t="s">
        <v>303</v>
      </c>
      <c r="F425" s="4" t="s">
        <v>31</v>
      </c>
      <c r="G425" s="4">
        <v>1</v>
      </c>
      <c r="H425" s="9" t="s">
        <v>112</v>
      </c>
      <c r="I425" s="4" t="s">
        <v>124</v>
      </c>
      <c r="J425" s="6" t="s">
        <v>125</v>
      </c>
      <c r="K425" s="6" t="s">
        <v>659</v>
      </c>
      <c r="L425" s="6" t="s">
        <v>127</v>
      </c>
      <c r="M425" s="6" t="s">
        <v>28</v>
      </c>
      <c r="N425" s="4">
        <v>2</v>
      </c>
      <c r="O425" s="9">
        <v>1</v>
      </c>
      <c r="P425" s="20">
        <f t="shared" si="33"/>
        <v>2</v>
      </c>
      <c r="Q425" s="4" t="str">
        <f t="shared" si="30"/>
        <v>BAJO</v>
      </c>
      <c r="R425" s="4">
        <v>10</v>
      </c>
      <c r="S425" s="20">
        <f t="shared" si="34"/>
        <v>20</v>
      </c>
      <c r="T425" s="4" t="str">
        <f t="shared" si="31"/>
        <v>IV</v>
      </c>
      <c r="U425" s="4" t="str">
        <f t="shared" si="32"/>
        <v>ACEPTABLE</v>
      </c>
      <c r="V425" s="6" t="s">
        <v>29</v>
      </c>
      <c r="W425" s="4" t="s">
        <v>29</v>
      </c>
      <c r="X425" s="4" t="s">
        <v>29</v>
      </c>
      <c r="Y425" s="4" t="s">
        <v>795</v>
      </c>
      <c r="Z425" s="4" t="s">
        <v>29</v>
      </c>
      <c r="AA425" s="4" t="s">
        <v>128</v>
      </c>
    </row>
    <row r="426" spans="1:27" ht="225" x14ac:dyDescent="0.25">
      <c r="A426" s="26" t="s">
        <v>299</v>
      </c>
      <c r="B426" s="4" t="s">
        <v>92</v>
      </c>
      <c r="C426" s="9" t="s">
        <v>89</v>
      </c>
      <c r="D426" s="9" t="s">
        <v>302</v>
      </c>
      <c r="E426" s="9" t="s">
        <v>303</v>
      </c>
      <c r="F426" s="4" t="s">
        <v>31</v>
      </c>
      <c r="G426" s="4">
        <v>1</v>
      </c>
      <c r="H426" s="9" t="s">
        <v>112</v>
      </c>
      <c r="I426" s="9" t="s">
        <v>830</v>
      </c>
      <c r="J426" s="6" t="s">
        <v>114</v>
      </c>
      <c r="K426" s="9" t="s">
        <v>120</v>
      </c>
      <c r="L426" s="9" t="s">
        <v>121</v>
      </c>
      <c r="M426" s="9" t="s">
        <v>28</v>
      </c>
      <c r="N426" s="4">
        <v>6</v>
      </c>
      <c r="O426" s="9">
        <v>1</v>
      </c>
      <c r="P426" s="20">
        <f t="shared" si="33"/>
        <v>6</v>
      </c>
      <c r="Q426" s="4" t="str">
        <f t="shared" si="30"/>
        <v>MEDIO</v>
      </c>
      <c r="R426" s="4">
        <v>25</v>
      </c>
      <c r="S426" s="20">
        <f t="shared" si="34"/>
        <v>150</v>
      </c>
      <c r="T426" s="4" t="str">
        <f t="shared" si="31"/>
        <v>II</v>
      </c>
      <c r="U426" s="4" t="str">
        <f t="shared" si="32"/>
        <v>NO ACEPTABLE O ACEPTABLE CON CONTROL ESPECIFICO</v>
      </c>
      <c r="V426" s="6" t="s">
        <v>29</v>
      </c>
      <c r="W426" s="4" t="s">
        <v>29</v>
      </c>
      <c r="X426" s="4" t="s">
        <v>29</v>
      </c>
      <c r="Y426" s="4" t="s">
        <v>122</v>
      </c>
      <c r="Z426" s="4" t="s">
        <v>123</v>
      </c>
      <c r="AA426" s="4" t="s">
        <v>29</v>
      </c>
    </row>
    <row r="427" spans="1:27" ht="225" x14ac:dyDescent="0.25">
      <c r="A427" s="26" t="s">
        <v>299</v>
      </c>
      <c r="B427" s="4" t="s">
        <v>92</v>
      </c>
      <c r="C427" s="9" t="s">
        <v>89</v>
      </c>
      <c r="D427" s="9" t="s">
        <v>302</v>
      </c>
      <c r="E427" s="9" t="s">
        <v>303</v>
      </c>
      <c r="F427" s="4" t="s">
        <v>31</v>
      </c>
      <c r="G427" s="4">
        <v>8</v>
      </c>
      <c r="H427" s="9" t="s">
        <v>53</v>
      </c>
      <c r="I427" s="9" t="s">
        <v>95</v>
      </c>
      <c r="J427" s="6" t="s">
        <v>96</v>
      </c>
      <c r="K427" s="4" t="s">
        <v>28</v>
      </c>
      <c r="L427" s="4" t="s">
        <v>28</v>
      </c>
      <c r="M427" s="4" t="s">
        <v>644</v>
      </c>
      <c r="N427" s="4">
        <v>2</v>
      </c>
      <c r="O427" s="9">
        <v>4</v>
      </c>
      <c r="P427" s="20">
        <f t="shared" si="33"/>
        <v>8</v>
      </c>
      <c r="Q427" s="4" t="str">
        <f t="shared" si="30"/>
        <v>MEDIO</v>
      </c>
      <c r="R427" s="4">
        <v>25</v>
      </c>
      <c r="S427" s="20">
        <f t="shared" si="34"/>
        <v>200</v>
      </c>
      <c r="T427" s="4" t="str">
        <f t="shared" si="31"/>
        <v>II</v>
      </c>
      <c r="U427" s="4" t="str">
        <f t="shared" si="32"/>
        <v>NO ACEPTABLE O ACEPTABLE CON CONTROL ESPECIFICO</v>
      </c>
      <c r="V427" s="6" t="s">
        <v>29</v>
      </c>
      <c r="W427" s="4" t="s">
        <v>29</v>
      </c>
      <c r="X427" s="4" t="s">
        <v>29</v>
      </c>
      <c r="Y427" s="4" t="s">
        <v>645</v>
      </c>
      <c r="Z427" s="4" t="s">
        <v>97</v>
      </c>
      <c r="AA427" s="4" t="s">
        <v>731</v>
      </c>
    </row>
    <row r="428" spans="1:27" ht="225" x14ac:dyDescent="0.25">
      <c r="A428" s="26" t="s">
        <v>299</v>
      </c>
      <c r="B428" s="4" t="s">
        <v>92</v>
      </c>
      <c r="C428" s="9" t="s">
        <v>89</v>
      </c>
      <c r="D428" s="9" t="s">
        <v>302</v>
      </c>
      <c r="E428" s="9" t="s">
        <v>303</v>
      </c>
      <c r="F428" s="4" t="s">
        <v>31</v>
      </c>
      <c r="G428" s="4">
        <v>1</v>
      </c>
      <c r="H428" s="9" t="s">
        <v>53</v>
      </c>
      <c r="I428" s="9" t="s">
        <v>95</v>
      </c>
      <c r="J428" s="6" t="s">
        <v>180</v>
      </c>
      <c r="K428" s="6" t="s">
        <v>28</v>
      </c>
      <c r="L428" s="6" t="s">
        <v>181</v>
      </c>
      <c r="M428" s="4" t="s">
        <v>644</v>
      </c>
      <c r="N428" s="4">
        <v>2</v>
      </c>
      <c r="O428" s="9">
        <v>2</v>
      </c>
      <c r="P428" s="20">
        <f t="shared" si="33"/>
        <v>4</v>
      </c>
      <c r="Q428" s="4" t="str">
        <f t="shared" si="30"/>
        <v>BAJO</v>
      </c>
      <c r="R428" s="4">
        <v>25</v>
      </c>
      <c r="S428" s="20">
        <f t="shared" si="34"/>
        <v>100</v>
      </c>
      <c r="T428" s="4" t="str">
        <f t="shared" si="31"/>
        <v>III</v>
      </c>
      <c r="U428" s="4" t="str">
        <f t="shared" si="32"/>
        <v>MEJORABLE</v>
      </c>
      <c r="V428" s="6" t="s">
        <v>29</v>
      </c>
      <c r="W428" s="4" t="s">
        <v>29</v>
      </c>
      <c r="X428" s="6" t="s">
        <v>29</v>
      </c>
      <c r="Y428" s="4" t="s">
        <v>645</v>
      </c>
      <c r="Z428" s="4" t="s">
        <v>97</v>
      </c>
      <c r="AA428" s="6" t="s">
        <v>29</v>
      </c>
    </row>
    <row r="429" spans="1:27" ht="285" x14ac:dyDescent="0.25">
      <c r="A429" s="26" t="s">
        <v>299</v>
      </c>
      <c r="B429" s="4" t="s">
        <v>92</v>
      </c>
      <c r="C429" s="9" t="s">
        <v>46</v>
      </c>
      <c r="D429" s="9" t="s">
        <v>304</v>
      </c>
      <c r="E429" s="21" t="s">
        <v>305</v>
      </c>
      <c r="F429" s="4" t="s">
        <v>31</v>
      </c>
      <c r="G429" s="4">
        <v>1</v>
      </c>
      <c r="H429" s="9" t="s">
        <v>26</v>
      </c>
      <c r="I429" s="11" t="s">
        <v>157</v>
      </c>
      <c r="J429" s="6" t="s">
        <v>102</v>
      </c>
      <c r="K429" s="4" t="s">
        <v>28</v>
      </c>
      <c r="L429" s="4" t="s">
        <v>103</v>
      </c>
      <c r="M429" s="4" t="s">
        <v>207</v>
      </c>
      <c r="N429" s="9">
        <v>6</v>
      </c>
      <c r="O429" s="9">
        <v>2</v>
      </c>
      <c r="P429" s="20">
        <f t="shared" si="33"/>
        <v>12</v>
      </c>
      <c r="Q429" s="4" t="str">
        <f t="shared" si="30"/>
        <v>ALTO</v>
      </c>
      <c r="R429" s="4">
        <v>10</v>
      </c>
      <c r="S429" s="20">
        <f t="shared" si="34"/>
        <v>120</v>
      </c>
      <c r="T429" s="4" t="str">
        <f t="shared" si="31"/>
        <v>III</v>
      </c>
      <c r="U429" s="4" t="str">
        <f t="shared" si="32"/>
        <v>MEJORABLE</v>
      </c>
      <c r="V429" s="6" t="s">
        <v>29</v>
      </c>
      <c r="W429" s="6" t="s">
        <v>29</v>
      </c>
      <c r="X429" s="4" t="s">
        <v>105</v>
      </c>
      <c r="Y429" s="4" t="s">
        <v>106</v>
      </c>
      <c r="Z429" s="6" t="s">
        <v>29</v>
      </c>
      <c r="AA429" s="4" t="s">
        <v>107</v>
      </c>
    </row>
    <row r="430" spans="1:27" ht="285" x14ac:dyDescent="0.25">
      <c r="A430" s="26" t="s">
        <v>299</v>
      </c>
      <c r="B430" s="4" t="s">
        <v>92</v>
      </c>
      <c r="C430" s="9" t="s">
        <v>46</v>
      </c>
      <c r="D430" s="9" t="s">
        <v>304</v>
      </c>
      <c r="E430" s="21" t="s">
        <v>305</v>
      </c>
      <c r="F430" s="4" t="s">
        <v>31</v>
      </c>
      <c r="G430" s="6">
        <v>1</v>
      </c>
      <c r="H430" s="9" t="s">
        <v>27</v>
      </c>
      <c r="I430" s="6" t="s">
        <v>109</v>
      </c>
      <c r="J430" s="6" t="s">
        <v>110</v>
      </c>
      <c r="K430" s="6" t="s">
        <v>646</v>
      </c>
      <c r="L430" s="6" t="s">
        <v>111</v>
      </c>
      <c r="M430" s="6" t="s">
        <v>738</v>
      </c>
      <c r="N430" s="6">
        <v>2</v>
      </c>
      <c r="O430" s="6">
        <v>4</v>
      </c>
      <c r="P430" s="20">
        <f t="shared" si="33"/>
        <v>8</v>
      </c>
      <c r="Q430" s="4" t="str">
        <f t="shared" si="30"/>
        <v>MEDIO</v>
      </c>
      <c r="R430" s="6">
        <v>10</v>
      </c>
      <c r="S430" s="20">
        <f t="shared" si="34"/>
        <v>80</v>
      </c>
      <c r="T430" s="4" t="str">
        <f t="shared" si="31"/>
        <v>III</v>
      </c>
      <c r="U430" s="4" t="str">
        <f t="shared" si="32"/>
        <v>MEJORABLE</v>
      </c>
      <c r="V430" s="6" t="s">
        <v>29</v>
      </c>
      <c r="W430" s="4" t="s">
        <v>29</v>
      </c>
      <c r="X430" s="6" t="s">
        <v>29</v>
      </c>
      <c r="Y430" s="6" t="s">
        <v>739</v>
      </c>
      <c r="Z430" s="4" t="s">
        <v>29</v>
      </c>
      <c r="AA430" s="4" t="s">
        <v>647</v>
      </c>
    </row>
    <row r="431" spans="1:27" ht="285" x14ac:dyDescent="0.25">
      <c r="A431" s="26" t="s">
        <v>299</v>
      </c>
      <c r="B431" s="4" t="s">
        <v>92</v>
      </c>
      <c r="C431" s="9" t="s">
        <v>46</v>
      </c>
      <c r="D431" s="9" t="s">
        <v>304</v>
      </c>
      <c r="E431" s="21" t="s">
        <v>305</v>
      </c>
      <c r="F431" s="4" t="s">
        <v>31</v>
      </c>
      <c r="G431" s="6">
        <v>1</v>
      </c>
      <c r="H431" s="9" t="s">
        <v>27</v>
      </c>
      <c r="I431" s="9" t="s">
        <v>135</v>
      </c>
      <c r="J431" s="6" t="s">
        <v>136</v>
      </c>
      <c r="K431" s="6" t="s">
        <v>28</v>
      </c>
      <c r="L431" s="6" t="s">
        <v>111</v>
      </c>
      <c r="M431" s="6" t="s">
        <v>738</v>
      </c>
      <c r="N431" s="4">
        <v>6</v>
      </c>
      <c r="O431" s="6">
        <v>4</v>
      </c>
      <c r="P431" s="20">
        <f t="shared" si="33"/>
        <v>24</v>
      </c>
      <c r="Q431" s="4" t="str">
        <f t="shared" si="30"/>
        <v>MUY ALTO</v>
      </c>
      <c r="R431" s="6">
        <v>10</v>
      </c>
      <c r="S431" s="20">
        <f t="shared" si="34"/>
        <v>240</v>
      </c>
      <c r="T431" s="4" t="str">
        <f t="shared" si="31"/>
        <v>II</v>
      </c>
      <c r="U431" s="4" t="str">
        <f t="shared" si="32"/>
        <v>NO ACEPTABLE O ACEPTABLE CON CONTROL ESPECIFICO</v>
      </c>
      <c r="V431" s="6" t="s">
        <v>29</v>
      </c>
      <c r="W431" s="4" t="s">
        <v>29</v>
      </c>
      <c r="X431" s="6" t="s">
        <v>29</v>
      </c>
      <c r="Y431" s="6" t="s">
        <v>740</v>
      </c>
      <c r="Z431" s="4" t="s">
        <v>29</v>
      </c>
      <c r="AA431" s="4" t="s">
        <v>649</v>
      </c>
    </row>
    <row r="432" spans="1:27" ht="285" x14ac:dyDescent="0.25">
      <c r="A432" s="26" t="s">
        <v>299</v>
      </c>
      <c r="B432" s="4" t="s">
        <v>92</v>
      </c>
      <c r="C432" s="9" t="s">
        <v>46</v>
      </c>
      <c r="D432" s="9" t="s">
        <v>304</v>
      </c>
      <c r="E432" s="21" t="s">
        <v>305</v>
      </c>
      <c r="F432" s="4" t="s">
        <v>31</v>
      </c>
      <c r="G432" s="4">
        <v>1</v>
      </c>
      <c r="H432" s="9" t="s">
        <v>25</v>
      </c>
      <c r="I432" s="4" t="s">
        <v>98</v>
      </c>
      <c r="J432" s="6" t="s">
        <v>99</v>
      </c>
      <c r="K432" s="4" t="s">
        <v>671</v>
      </c>
      <c r="L432" s="4" t="s">
        <v>654</v>
      </c>
      <c r="M432" s="4" t="s">
        <v>736</v>
      </c>
      <c r="N432" s="6">
        <v>2</v>
      </c>
      <c r="O432" s="6">
        <v>4</v>
      </c>
      <c r="P432" s="20">
        <f t="shared" si="33"/>
        <v>8</v>
      </c>
      <c r="Q432" s="4" t="str">
        <f t="shared" si="30"/>
        <v>MEDIO</v>
      </c>
      <c r="R432" s="4">
        <v>10</v>
      </c>
      <c r="S432" s="20">
        <f t="shared" si="34"/>
        <v>80</v>
      </c>
      <c r="T432" s="4" t="str">
        <f t="shared" si="31"/>
        <v>III</v>
      </c>
      <c r="U432" s="4" t="str">
        <f t="shared" si="32"/>
        <v>MEJORABLE</v>
      </c>
      <c r="V432" s="6" t="s">
        <v>29</v>
      </c>
      <c r="W432" s="4" t="s">
        <v>29</v>
      </c>
      <c r="X432" s="4" t="s">
        <v>655</v>
      </c>
      <c r="Y432" s="4" t="s">
        <v>737</v>
      </c>
      <c r="Z432" s="4" t="s">
        <v>29</v>
      </c>
      <c r="AA432" s="4" t="s">
        <v>100</v>
      </c>
    </row>
    <row r="433" spans="1:27" ht="285" x14ac:dyDescent="0.25">
      <c r="A433" s="26" t="s">
        <v>299</v>
      </c>
      <c r="B433" s="4" t="s">
        <v>92</v>
      </c>
      <c r="C433" s="9" t="s">
        <v>46</v>
      </c>
      <c r="D433" s="9" t="s">
        <v>304</v>
      </c>
      <c r="E433" s="21" t="s">
        <v>305</v>
      </c>
      <c r="F433" s="4" t="s">
        <v>31</v>
      </c>
      <c r="G433" s="4">
        <v>1</v>
      </c>
      <c r="H433" s="9" t="s">
        <v>112</v>
      </c>
      <c r="I433" s="9" t="s">
        <v>137</v>
      </c>
      <c r="J433" s="6" t="s">
        <v>138</v>
      </c>
      <c r="K433" s="6" t="s">
        <v>139</v>
      </c>
      <c r="L433" s="6" t="s">
        <v>140</v>
      </c>
      <c r="M433" s="6" t="s">
        <v>141</v>
      </c>
      <c r="N433" s="6">
        <v>2</v>
      </c>
      <c r="O433" s="6">
        <v>2</v>
      </c>
      <c r="P433" s="20">
        <f t="shared" si="33"/>
        <v>4</v>
      </c>
      <c r="Q433" s="4" t="str">
        <f t="shared" si="30"/>
        <v>BAJO</v>
      </c>
      <c r="R433" s="4">
        <v>10</v>
      </c>
      <c r="S433" s="20">
        <f t="shared" si="34"/>
        <v>40</v>
      </c>
      <c r="T433" s="4" t="str">
        <f t="shared" si="31"/>
        <v>III</v>
      </c>
      <c r="U433" s="4" t="str">
        <f t="shared" si="32"/>
        <v>MEJORABLE</v>
      </c>
      <c r="V433" s="6" t="s">
        <v>29</v>
      </c>
      <c r="W433" s="4" t="s">
        <v>29</v>
      </c>
      <c r="X433" s="4" t="s">
        <v>139</v>
      </c>
      <c r="Y433" s="4" t="s">
        <v>142</v>
      </c>
      <c r="Z433" s="4" t="s">
        <v>29</v>
      </c>
      <c r="AA433" s="4" t="s">
        <v>118</v>
      </c>
    </row>
    <row r="434" spans="1:27" ht="285" x14ac:dyDescent="0.25">
      <c r="A434" s="26" t="s">
        <v>299</v>
      </c>
      <c r="B434" s="4" t="s">
        <v>92</v>
      </c>
      <c r="C434" s="9" t="s">
        <v>46</v>
      </c>
      <c r="D434" s="9" t="s">
        <v>304</v>
      </c>
      <c r="E434" s="21" t="s">
        <v>305</v>
      </c>
      <c r="F434" s="4" t="s">
        <v>31</v>
      </c>
      <c r="G434" s="4">
        <v>1</v>
      </c>
      <c r="H434" s="9" t="s">
        <v>112</v>
      </c>
      <c r="I434" s="4" t="s">
        <v>124</v>
      </c>
      <c r="J434" s="6" t="s">
        <v>125</v>
      </c>
      <c r="K434" s="6" t="s">
        <v>659</v>
      </c>
      <c r="L434" s="6" t="s">
        <v>127</v>
      </c>
      <c r="M434" s="6" t="s">
        <v>28</v>
      </c>
      <c r="N434" s="4">
        <v>2</v>
      </c>
      <c r="O434" s="6">
        <v>1</v>
      </c>
      <c r="P434" s="20">
        <f t="shared" si="33"/>
        <v>2</v>
      </c>
      <c r="Q434" s="4" t="str">
        <f t="shared" si="30"/>
        <v>BAJO</v>
      </c>
      <c r="R434" s="4">
        <v>10</v>
      </c>
      <c r="S434" s="20">
        <f t="shared" si="34"/>
        <v>20</v>
      </c>
      <c r="T434" s="4" t="str">
        <f t="shared" si="31"/>
        <v>IV</v>
      </c>
      <c r="U434" s="4" t="str">
        <f t="shared" si="32"/>
        <v>ACEPTABLE</v>
      </c>
      <c r="V434" s="6" t="s">
        <v>29</v>
      </c>
      <c r="W434" s="4" t="s">
        <v>29</v>
      </c>
      <c r="X434" s="4" t="s">
        <v>29</v>
      </c>
      <c r="Y434" s="4" t="s">
        <v>795</v>
      </c>
      <c r="Z434" s="4" t="s">
        <v>29</v>
      </c>
      <c r="AA434" s="4" t="s">
        <v>128</v>
      </c>
    </row>
    <row r="435" spans="1:27" ht="285" x14ac:dyDescent="0.25">
      <c r="A435" s="26" t="s">
        <v>299</v>
      </c>
      <c r="B435" s="4" t="s">
        <v>92</v>
      </c>
      <c r="C435" s="9" t="s">
        <v>46</v>
      </c>
      <c r="D435" s="9" t="s">
        <v>304</v>
      </c>
      <c r="E435" s="21" t="s">
        <v>305</v>
      </c>
      <c r="F435" s="4" t="s">
        <v>31</v>
      </c>
      <c r="G435" s="4">
        <v>1</v>
      </c>
      <c r="H435" s="9" t="s">
        <v>112</v>
      </c>
      <c r="I435" s="9" t="s">
        <v>119</v>
      </c>
      <c r="J435" s="6" t="s">
        <v>114</v>
      </c>
      <c r="K435" s="9" t="s">
        <v>120</v>
      </c>
      <c r="L435" s="9" t="s">
        <v>121</v>
      </c>
      <c r="M435" s="9" t="s">
        <v>28</v>
      </c>
      <c r="N435" s="6">
        <v>6</v>
      </c>
      <c r="O435" s="6">
        <v>2</v>
      </c>
      <c r="P435" s="20">
        <f t="shared" si="33"/>
        <v>12</v>
      </c>
      <c r="Q435" s="4" t="str">
        <f t="shared" si="30"/>
        <v>ALTO</v>
      </c>
      <c r="R435" s="4">
        <v>25</v>
      </c>
      <c r="S435" s="20">
        <f t="shared" si="34"/>
        <v>300</v>
      </c>
      <c r="T435" s="4" t="str">
        <f t="shared" si="31"/>
        <v>II</v>
      </c>
      <c r="U435" s="4" t="str">
        <f t="shared" si="32"/>
        <v>NO ACEPTABLE O ACEPTABLE CON CONTROL ESPECIFICO</v>
      </c>
      <c r="V435" s="6" t="s">
        <v>29</v>
      </c>
      <c r="W435" s="4" t="s">
        <v>29</v>
      </c>
      <c r="X435" s="4" t="s">
        <v>29</v>
      </c>
      <c r="Y435" s="4" t="s">
        <v>122</v>
      </c>
      <c r="Z435" s="4" t="s">
        <v>123</v>
      </c>
      <c r="AA435" s="4" t="s">
        <v>29</v>
      </c>
    </row>
    <row r="436" spans="1:27" ht="285" x14ac:dyDescent="0.25">
      <c r="A436" s="26" t="s">
        <v>299</v>
      </c>
      <c r="B436" s="4" t="s">
        <v>92</v>
      </c>
      <c r="C436" s="9" t="s">
        <v>46</v>
      </c>
      <c r="D436" s="9" t="s">
        <v>304</v>
      </c>
      <c r="E436" s="21" t="s">
        <v>305</v>
      </c>
      <c r="F436" s="4" t="s">
        <v>31</v>
      </c>
      <c r="G436" s="4">
        <v>8</v>
      </c>
      <c r="H436" s="9" t="s">
        <v>53</v>
      </c>
      <c r="I436" s="9" t="s">
        <v>95</v>
      </c>
      <c r="J436" s="6" t="s">
        <v>96</v>
      </c>
      <c r="K436" s="4" t="s">
        <v>28</v>
      </c>
      <c r="L436" s="4" t="s">
        <v>28</v>
      </c>
      <c r="M436" s="4" t="s">
        <v>644</v>
      </c>
      <c r="N436" s="4">
        <v>2</v>
      </c>
      <c r="O436" s="6">
        <v>4</v>
      </c>
      <c r="P436" s="20">
        <f t="shared" si="33"/>
        <v>8</v>
      </c>
      <c r="Q436" s="4" t="str">
        <f t="shared" si="30"/>
        <v>MEDIO</v>
      </c>
      <c r="R436" s="4">
        <v>25</v>
      </c>
      <c r="S436" s="20">
        <f t="shared" si="34"/>
        <v>200</v>
      </c>
      <c r="T436" s="4" t="str">
        <f t="shared" si="31"/>
        <v>II</v>
      </c>
      <c r="U436" s="4" t="str">
        <f t="shared" si="32"/>
        <v>NO ACEPTABLE O ACEPTABLE CON CONTROL ESPECIFICO</v>
      </c>
      <c r="V436" s="6" t="s">
        <v>29</v>
      </c>
      <c r="W436" s="4" t="s">
        <v>29</v>
      </c>
      <c r="X436" s="4" t="s">
        <v>29</v>
      </c>
      <c r="Y436" s="4" t="s">
        <v>645</v>
      </c>
      <c r="Z436" s="4" t="s">
        <v>97</v>
      </c>
      <c r="AA436" s="4" t="s">
        <v>731</v>
      </c>
    </row>
    <row r="437" spans="1:27" ht="285" x14ac:dyDescent="0.25">
      <c r="A437" s="26" t="s">
        <v>299</v>
      </c>
      <c r="B437" s="4" t="s">
        <v>92</v>
      </c>
      <c r="C437" s="9" t="s">
        <v>46</v>
      </c>
      <c r="D437" s="9" t="s">
        <v>304</v>
      </c>
      <c r="E437" s="21" t="s">
        <v>305</v>
      </c>
      <c r="F437" s="4" t="s">
        <v>31</v>
      </c>
      <c r="G437" s="4">
        <v>1</v>
      </c>
      <c r="H437" s="9" t="s">
        <v>53</v>
      </c>
      <c r="I437" s="9" t="s">
        <v>95</v>
      </c>
      <c r="J437" s="6" t="s">
        <v>180</v>
      </c>
      <c r="K437" s="6" t="s">
        <v>28</v>
      </c>
      <c r="L437" s="6" t="s">
        <v>181</v>
      </c>
      <c r="M437" s="4" t="s">
        <v>644</v>
      </c>
      <c r="N437" s="4">
        <v>2</v>
      </c>
      <c r="O437" s="6">
        <v>2</v>
      </c>
      <c r="P437" s="20">
        <f t="shared" si="33"/>
        <v>4</v>
      </c>
      <c r="Q437" s="4" t="str">
        <f t="shared" si="30"/>
        <v>BAJO</v>
      </c>
      <c r="R437" s="4">
        <v>25</v>
      </c>
      <c r="S437" s="20">
        <f t="shared" si="34"/>
        <v>100</v>
      </c>
      <c r="T437" s="4" t="str">
        <f t="shared" si="31"/>
        <v>III</v>
      </c>
      <c r="U437" s="4" t="str">
        <f t="shared" si="32"/>
        <v>MEJORABLE</v>
      </c>
      <c r="V437" s="6" t="s">
        <v>29</v>
      </c>
      <c r="W437" s="4" t="s">
        <v>29</v>
      </c>
      <c r="X437" s="6" t="s">
        <v>29</v>
      </c>
      <c r="Y437" s="4" t="s">
        <v>645</v>
      </c>
      <c r="Z437" s="4" t="s">
        <v>97</v>
      </c>
      <c r="AA437" s="6" t="s">
        <v>29</v>
      </c>
    </row>
    <row r="438" spans="1:27" ht="210" x14ac:dyDescent="0.25">
      <c r="A438" s="26" t="s">
        <v>299</v>
      </c>
      <c r="B438" s="4" t="s">
        <v>92</v>
      </c>
      <c r="C438" s="4" t="s">
        <v>167</v>
      </c>
      <c r="D438" s="4" t="s">
        <v>146</v>
      </c>
      <c r="E438" s="9" t="s">
        <v>168</v>
      </c>
      <c r="F438" s="4" t="s">
        <v>31</v>
      </c>
      <c r="G438" s="4">
        <v>4</v>
      </c>
      <c r="H438" s="9" t="s">
        <v>79</v>
      </c>
      <c r="I438" s="9" t="s">
        <v>129</v>
      </c>
      <c r="J438" s="6" t="s">
        <v>130</v>
      </c>
      <c r="K438" s="9" t="s">
        <v>28</v>
      </c>
      <c r="L438" s="9" t="s">
        <v>653</v>
      </c>
      <c r="M438" s="9" t="s">
        <v>651</v>
      </c>
      <c r="N438" s="9">
        <v>10</v>
      </c>
      <c r="O438" s="6">
        <v>1</v>
      </c>
      <c r="P438" s="20">
        <f t="shared" si="33"/>
        <v>10</v>
      </c>
      <c r="Q438" s="4" t="str">
        <f t="shared" si="30"/>
        <v>ALTO</v>
      </c>
      <c r="R438" s="6">
        <v>100</v>
      </c>
      <c r="S438" s="20">
        <f t="shared" si="34"/>
        <v>1000</v>
      </c>
      <c r="T438" s="4" t="str">
        <f t="shared" si="31"/>
        <v>I</v>
      </c>
      <c r="U438" s="4" t="str">
        <f t="shared" si="32"/>
        <v>NO ACEPTABLE</v>
      </c>
      <c r="V438" s="6" t="s">
        <v>29</v>
      </c>
      <c r="W438" s="4" t="s">
        <v>29</v>
      </c>
      <c r="X438" s="4" t="s">
        <v>29</v>
      </c>
      <c r="Y438" s="4" t="s">
        <v>652</v>
      </c>
      <c r="Z438" s="4" t="s">
        <v>29</v>
      </c>
      <c r="AA438" s="4" t="s">
        <v>132</v>
      </c>
    </row>
    <row r="439" spans="1:27" ht="75" x14ac:dyDescent="0.25">
      <c r="A439" s="26" t="s">
        <v>683</v>
      </c>
      <c r="B439" s="4" t="s">
        <v>92</v>
      </c>
      <c r="C439" s="4" t="s">
        <v>167</v>
      </c>
      <c r="D439" s="4" t="s">
        <v>146</v>
      </c>
      <c r="E439" s="9" t="s">
        <v>168</v>
      </c>
      <c r="F439" s="4" t="s">
        <v>31</v>
      </c>
      <c r="G439" s="4">
        <v>4</v>
      </c>
      <c r="H439" s="9" t="s">
        <v>112</v>
      </c>
      <c r="I439" s="9" t="s">
        <v>137</v>
      </c>
      <c r="J439" s="6" t="s">
        <v>114</v>
      </c>
      <c r="K439" s="6" t="s">
        <v>139</v>
      </c>
      <c r="L439" s="6" t="s">
        <v>140</v>
      </c>
      <c r="M439" s="6" t="s">
        <v>141</v>
      </c>
      <c r="N439" s="6">
        <v>2</v>
      </c>
      <c r="O439" s="6">
        <v>2</v>
      </c>
      <c r="P439" s="20">
        <f t="shared" si="33"/>
        <v>4</v>
      </c>
      <c r="Q439" s="4" t="str">
        <f t="shared" si="30"/>
        <v>BAJO</v>
      </c>
      <c r="R439" s="4">
        <v>10</v>
      </c>
      <c r="S439" s="20">
        <f t="shared" si="34"/>
        <v>40</v>
      </c>
      <c r="T439" s="4" t="str">
        <f t="shared" si="31"/>
        <v>III</v>
      </c>
      <c r="U439" s="4" t="str">
        <f t="shared" si="32"/>
        <v>MEJORABLE</v>
      </c>
      <c r="V439" s="6" t="s">
        <v>29</v>
      </c>
      <c r="W439" s="4" t="s">
        <v>29</v>
      </c>
      <c r="X439" s="4" t="s">
        <v>139</v>
      </c>
      <c r="Y439" s="4" t="s">
        <v>142</v>
      </c>
      <c r="Z439" s="4" t="s">
        <v>29</v>
      </c>
      <c r="AA439" s="4" t="s">
        <v>118</v>
      </c>
    </row>
    <row r="440" spans="1:27" ht="60" x14ac:dyDescent="0.25">
      <c r="A440" s="26" t="s">
        <v>683</v>
      </c>
      <c r="B440" s="4" t="s">
        <v>92</v>
      </c>
      <c r="C440" s="4" t="s">
        <v>167</v>
      </c>
      <c r="D440" s="4" t="s">
        <v>146</v>
      </c>
      <c r="E440" s="9" t="s">
        <v>168</v>
      </c>
      <c r="F440" s="4" t="s">
        <v>31</v>
      </c>
      <c r="G440" s="4">
        <v>4</v>
      </c>
      <c r="H440" s="9" t="s">
        <v>79</v>
      </c>
      <c r="I440" s="9" t="s">
        <v>169</v>
      </c>
      <c r="J440" s="9" t="s">
        <v>170</v>
      </c>
      <c r="K440" s="9" t="s">
        <v>28</v>
      </c>
      <c r="L440" s="9" t="s">
        <v>28</v>
      </c>
      <c r="M440" s="4" t="s">
        <v>171</v>
      </c>
      <c r="N440" s="6">
        <v>2</v>
      </c>
      <c r="O440" s="6">
        <v>1</v>
      </c>
      <c r="P440" s="20">
        <f t="shared" si="33"/>
        <v>2</v>
      </c>
      <c r="Q440" s="4" t="str">
        <f t="shared" si="30"/>
        <v>BAJO</v>
      </c>
      <c r="R440" s="4">
        <v>10</v>
      </c>
      <c r="S440" s="20">
        <f t="shared" si="34"/>
        <v>20</v>
      </c>
      <c r="T440" s="4" t="str">
        <f t="shared" si="31"/>
        <v>IV</v>
      </c>
      <c r="U440" s="4" t="str">
        <f t="shared" si="32"/>
        <v>ACEPTABLE</v>
      </c>
      <c r="V440" s="6" t="s">
        <v>29</v>
      </c>
      <c r="W440" s="4" t="s">
        <v>29</v>
      </c>
      <c r="X440" s="4" t="s">
        <v>29</v>
      </c>
      <c r="Y440" s="4" t="s">
        <v>171</v>
      </c>
      <c r="Z440" s="4" t="s">
        <v>29</v>
      </c>
      <c r="AA440" s="4" t="s">
        <v>132</v>
      </c>
    </row>
    <row r="441" spans="1:27" ht="105" x14ac:dyDescent="0.25">
      <c r="A441" s="26" t="s">
        <v>683</v>
      </c>
      <c r="B441" s="4" t="s">
        <v>92</v>
      </c>
      <c r="C441" s="4" t="s">
        <v>167</v>
      </c>
      <c r="D441" s="4" t="s">
        <v>146</v>
      </c>
      <c r="E441" s="9" t="s">
        <v>168</v>
      </c>
      <c r="F441" s="4" t="s">
        <v>31</v>
      </c>
      <c r="G441" s="4" t="s">
        <v>71</v>
      </c>
      <c r="H441" s="9" t="s">
        <v>25</v>
      </c>
      <c r="I441" s="9" t="s">
        <v>172</v>
      </c>
      <c r="J441" s="9" t="s">
        <v>173</v>
      </c>
      <c r="K441" s="9" t="s">
        <v>174</v>
      </c>
      <c r="L441" s="9" t="s">
        <v>28</v>
      </c>
      <c r="M441" s="9" t="s">
        <v>736</v>
      </c>
      <c r="N441" s="9">
        <v>2</v>
      </c>
      <c r="O441" s="9">
        <v>4</v>
      </c>
      <c r="P441" s="20">
        <f t="shared" si="33"/>
        <v>8</v>
      </c>
      <c r="Q441" s="4" t="str">
        <f t="shared" si="30"/>
        <v>MEDIO</v>
      </c>
      <c r="R441" s="4">
        <v>10</v>
      </c>
      <c r="S441" s="20">
        <f t="shared" si="34"/>
        <v>80</v>
      </c>
      <c r="T441" s="4" t="str">
        <f t="shared" si="31"/>
        <v>III</v>
      </c>
      <c r="U441" s="4" t="str">
        <f t="shared" si="32"/>
        <v>MEJORABLE</v>
      </c>
      <c r="V441" s="6" t="s">
        <v>29</v>
      </c>
      <c r="W441" s="4" t="s">
        <v>29</v>
      </c>
      <c r="X441" s="9" t="s">
        <v>175</v>
      </c>
      <c r="Y441" s="4" t="s">
        <v>741</v>
      </c>
      <c r="Z441" s="4" t="s">
        <v>29</v>
      </c>
      <c r="AA441" s="4" t="s">
        <v>176</v>
      </c>
    </row>
    <row r="442" spans="1:27" ht="60" x14ac:dyDescent="0.25">
      <c r="A442" s="26" t="s">
        <v>683</v>
      </c>
      <c r="B442" s="4" t="s">
        <v>92</v>
      </c>
      <c r="C442" s="4" t="s">
        <v>167</v>
      </c>
      <c r="D442" s="4" t="s">
        <v>146</v>
      </c>
      <c r="E442" s="9" t="s">
        <v>168</v>
      </c>
      <c r="F442" s="4" t="s">
        <v>31</v>
      </c>
      <c r="G442" s="4" t="s">
        <v>71</v>
      </c>
      <c r="H442" s="9" t="s">
        <v>112</v>
      </c>
      <c r="I442" s="9" t="s">
        <v>684</v>
      </c>
      <c r="J442" s="6" t="s">
        <v>114</v>
      </c>
      <c r="K442" s="9" t="s">
        <v>685</v>
      </c>
      <c r="L442" s="9" t="s">
        <v>28</v>
      </c>
      <c r="M442" s="9" t="s">
        <v>688</v>
      </c>
      <c r="N442" s="9">
        <v>2</v>
      </c>
      <c r="O442" s="9">
        <v>4</v>
      </c>
      <c r="P442" s="20">
        <f t="shared" si="33"/>
        <v>8</v>
      </c>
      <c r="Q442" s="4" t="str">
        <f t="shared" si="30"/>
        <v>MEDIO</v>
      </c>
      <c r="R442" s="4">
        <v>10</v>
      </c>
      <c r="S442" s="20">
        <f t="shared" si="34"/>
        <v>80</v>
      </c>
      <c r="T442" s="4" t="str">
        <f t="shared" si="31"/>
        <v>III</v>
      </c>
      <c r="U442" s="4" t="str">
        <f t="shared" si="32"/>
        <v>MEJORABLE</v>
      </c>
      <c r="V442" s="6" t="s">
        <v>29</v>
      </c>
      <c r="W442" s="4" t="s">
        <v>29</v>
      </c>
      <c r="X442" s="9" t="s">
        <v>29</v>
      </c>
      <c r="Y442" s="4" t="s">
        <v>686</v>
      </c>
      <c r="Z442" s="4" t="s">
        <v>29</v>
      </c>
      <c r="AA442" s="4" t="s">
        <v>29</v>
      </c>
    </row>
    <row r="443" spans="1:27" ht="60" x14ac:dyDescent="0.25">
      <c r="A443" s="26" t="s">
        <v>683</v>
      </c>
      <c r="B443" s="4" t="s">
        <v>92</v>
      </c>
      <c r="C443" s="4" t="s">
        <v>167</v>
      </c>
      <c r="D443" s="4" t="s">
        <v>146</v>
      </c>
      <c r="E443" s="9" t="s">
        <v>168</v>
      </c>
      <c r="F443" s="4" t="s">
        <v>31</v>
      </c>
      <c r="G443" s="4" t="s">
        <v>71</v>
      </c>
      <c r="H443" s="9" t="s">
        <v>112</v>
      </c>
      <c r="I443" s="9" t="s">
        <v>751</v>
      </c>
      <c r="J443" s="6" t="s">
        <v>687</v>
      </c>
      <c r="K443" s="9" t="s">
        <v>685</v>
      </c>
      <c r="L443" s="9" t="s">
        <v>28</v>
      </c>
      <c r="M443" s="9" t="s">
        <v>688</v>
      </c>
      <c r="N443" s="9">
        <v>2</v>
      </c>
      <c r="O443" s="9">
        <v>4</v>
      </c>
      <c r="P443" s="20">
        <f t="shared" ref="P443:P444" si="35">+O443*N443</f>
        <v>8</v>
      </c>
      <c r="Q443" s="4" t="str">
        <f t="shared" ref="Q443:Q444" si="36">IF(P443=0,"N/A",IF(AND(P443&gt;=1,P443&lt;=4),"BAJO",IF(AND(P443&gt;=6,P443&lt;=9),"MEDIO",IF(AND(P443&gt;=10,P443&lt;=20),"ALTO",IF(P443&gt;=24,"MUY ALTO")))))</f>
        <v>MEDIO</v>
      </c>
      <c r="R443" s="4">
        <v>10</v>
      </c>
      <c r="S443" s="20">
        <f t="shared" ref="S443:S444" si="37">P443*R443</f>
        <v>80</v>
      </c>
      <c r="T443" s="4" t="str">
        <f t="shared" ref="T443:T444" si="38">IF(S443=0,"N/A",IF(AND(S443&gt;=1,S443&lt;=20),"IV",IF(AND(S443&gt;=40,S443&lt;=120),"III",IF(AND(S443&gt;=150,S443&lt;=500),"II",IF(S443&gt;=600,"I")))))</f>
        <v>III</v>
      </c>
      <c r="U443" s="4" t="str">
        <f t="shared" ref="U443:U444" si="39">IF(T443="N/A","N/A",IF(T443="I","NO ACEPTABLE",IF(T443="II","NO ACEPTABLE O ACEPTABLE CON CONTROL ESPECIFICO",IF(T443="III","MEJORABLE",IF(T443="IV","ACEPTABLE")))))</f>
        <v>MEJORABLE</v>
      </c>
      <c r="V443" s="6" t="s">
        <v>29</v>
      </c>
      <c r="W443" s="4" t="s">
        <v>29</v>
      </c>
      <c r="X443" s="9" t="s">
        <v>29</v>
      </c>
      <c r="Y443" s="4" t="s">
        <v>686</v>
      </c>
      <c r="Z443" s="4" t="s">
        <v>29</v>
      </c>
      <c r="AA443" s="4" t="s">
        <v>29</v>
      </c>
    </row>
    <row r="444" spans="1:27" ht="60" x14ac:dyDescent="0.25">
      <c r="A444" s="26" t="s">
        <v>683</v>
      </c>
      <c r="B444" s="4" t="s">
        <v>92</v>
      </c>
      <c r="C444" s="4" t="s">
        <v>167</v>
      </c>
      <c r="D444" s="4" t="s">
        <v>146</v>
      </c>
      <c r="E444" s="9" t="s">
        <v>168</v>
      </c>
      <c r="F444" s="4" t="s">
        <v>31</v>
      </c>
      <c r="G444" s="4" t="s">
        <v>71</v>
      </c>
      <c r="H444" s="9" t="s">
        <v>112</v>
      </c>
      <c r="I444" s="9" t="s">
        <v>689</v>
      </c>
      <c r="J444" s="6" t="s">
        <v>687</v>
      </c>
      <c r="K444" s="9" t="s">
        <v>28</v>
      </c>
      <c r="L444" s="9" t="s">
        <v>28</v>
      </c>
      <c r="M444" s="9" t="s">
        <v>688</v>
      </c>
      <c r="N444" s="9">
        <v>2</v>
      </c>
      <c r="O444" s="9">
        <v>3</v>
      </c>
      <c r="P444" s="20">
        <f t="shared" si="35"/>
        <v>6</v>
      </c>
      <c r="Q444" s="4" t="str">
        <f t="shared" si="36"/>
        <v>MEDIO</v>
      </c>
      <c r="R444" s="4">
        <v>10</v>
      </c>
      <c r="S444" s="20">
        <f t="shared" si="37"/>
        <v>60</v>
      </c>
      <c r="T444" s="4" t="str">
        <f t="shared" si="38"/>
        <v>III</v>
      </c>
      <c r="U444" s="4" t="str">
        <f t="shared" si="39"/>
        <v>MEJORABLE</v>
      </c>
      <c r="V444" s="6" t="s">
        <v>29</v>
      </c>
      <c r="W444" s="4" t="s">
        <v>29</v>
      </c>
      <c r="X444" s="9" t="s">
        <v>29</v>
      </c>
      <c r="Y444" s="9" t="s">
        <v>688</v>
      </c>
      <c r="Z444" s="4" t="s">
        <v>29</v>
      </c>
      <c r="AA444" s="4" t="s">
        <v>29</v>
      </c>
    </row>
    <row r="445" spans="1:27" ht="90" x14ac:dyDescent="0.25">
      <c r="A445" s="24" t="s">
        <v>642</v>
      </c>
      <c r="B445" s="4" t="s">
        <v>92</v>
      </c>
      <c r="C445" s="4" t="s">
        <v>306</v>
      </c>
      <c r="D445" s="6" t="s">
        <v>752</v>
      </c>
      <c r="E445" s="6" t="s">
        <v>753</v>
      </c>
      <c r="F445" s="4" t="s">
        <v>31</v>
      </c>
      <c r="G445" s="4">
        <v>8</v>
      </c>
      <c r="H445" s="4" t="s">
        <v>53</v>
      </c>
      <c r="I445" s="9" t="s">
        <v>95</v>
      </c>
      <c r="J445" s="6" t="s">
        <v>96</v>
      </c>
      <c r="K445" s="4" t="s">
        <v>28</v>
      </c>
      <c r="L445" s="4" t="s">
        <v>28</v>
      </c>
      <c r="M445" s="4" t="s">
        <v>644</v>
      </c>
      <c r="N445" s="4">
        <v>2</v>
      </c>
      <c r="O445" s="6">
        <v>4</v>
      </c>
      <c r="P445" s="20">
        <f t="shared" si="33"/>
        <v>8</v>
      </c>
      <c r="Q445" s="4" t="str">
        <f t="shared" si="30"/>
        <v>MEDIO</v>
      </c>
      <c r="R445" s="4">
        <v>25</v>
      </c>
      <c r="S445" s="20">
        <f t="shared" si="34"/>
        <v>200</v>
      </c>
      <c r="T445" s="4" t="str">
        <f t="shared" si="31"/>
        <v>II</v>
      </c>
      <c r="U445" s="4" t="str">
        <f t="shared" si="32"/>
        <v>NO ACEPTABLE O ACEPTABLE CON CONTROL ESPECIFICO</v>
      </c>
      <c r="V445" s="6" t="s">
        <v>29</v>
      </c>
      <c r="W445" s="4" t="s">
        <v>29</v>
      </c>
      <c r="X445" s="4" t="s">
        <v>29</v>
      </c>
      <c r="Y445" s="4" t="s">
        <v>645</v>
      </c>
      <c r="Z445" s="4" t="s">
        <v>97</v>
      </c>
      <c r="AA445" s="4" t="s">
        <v>731</v>
      </c>
    </row>
    <row r="446" spans="1:27" ht="240" x14ac:dyDescent="0.25">
      <c r="A446" s="24" t="s">
        <v>642</v>
      </c>
      <c r="B446" s="4" t="s">
        <v>92</v>
      </c>
      <c r="C446" s="4" t="s">
        <v>306</v>
      </c>
      <c r="D446" s="6" t="s">
        <v>752</v>
      </c>
      <c r="E446" s="6" t="s">
        <v>753</v>
      </c>
      <c r="F446" s="4" t="s">
        <v>31</v>
      </c>
      <c r="G446" s="4">
        <v>8</v>
      </c>
      <c r="H446" s="4" t="s">
        <v>26</v>
      </c>
      <c r="I446" s="6" t="s">
        <v>307</v>
      </c>
      <c r="J446" s="6" t="s">
        <v>102</v>
      </c>
      <c r="K446" s="4" t="s">
        <v>28</v>
      </c>
      <c r="L446" s="4" t="s">
        <v>28</v>
      </c>
      <c r="M446" s="4" t="s">
        <v>104</v>
      </c>
      <c r="N446" s="6">
        <v>2</v>
      </c>
      <c r="O446" s="6">
        <v>3</v>
      </c>
      <c r="P446" s="20">
        <f t="shared" si="33"/>
        <v>6</v>
      </c>
      <c r="Q446" s="4" t="str">
        <f t="shared" si="30"/>
        <v>MEDIO</v>
      </c>
      <c r="R446" s="4">
        <v>10</v>
      </c>
      <c r="S446" s="20">
        <f t="shared" si="34"/>
        <v>60</v>
      </c>
      <c r="T446" s="4" t="str">
        <f t="shared" si="31"/>
        <v>III</v>
      </c>
      <c r="U446" s="4" t="str">
        <f t="shared" si="32"/>
        <v>MEJORABLE</v>
      </c>
      <c r="V446" s="6" t="s">
        <v>29</v>
      </c>
      <c r="W446" s="6" t="s">
        <v>29</v>
      </c>
      <c r="X446" s="4" t="s">
        <v>105</v>
      </c>
      <c r="Y446" s="4" t="s">
        <v>106</v>
      </c>
      <c r="Z446" s="6" t="s">
        <v>29</v>
      </c>
      <c r="AA446" s="4" t="s">
        <v>107</v>
      </c>
    </row>
    <row r="447" spans="1:27" ht="240" x14ac:dyDescent="0.25">
      <c r="A447" s="24" t="s">
        <v>642</v>
      </c>
      <c r="B447" s="4" t="s">
        <v>92</v>
      </c>
      <c r="C447" s="4" t="s">
        <v>306</v>
      </c>
      <c r="D447" s="6" t="s">
        <v>752</v>
      </c>
      <c r="E447" s="6" t="s">
        <v>753</v>
      </c>
      <c r="F447" s="4" t="s">
        <v>31</v>
      </c>
      <c r="G447" s="4">
        <v>8</v>
      </c>
      <c r="H447" s="4" t="s">
        <v>26</v>
      </c>
      <c r="I447" s="6" t="s">
        <v>308</v>
      </c>
      <c r="J447" s="6" t="s">
        <v>102</v>
      </c>
      <c r="K447" s="4" t="s">
        <v>28</v>
      </c>
      <c r="L447" s="4" t="s">
        <v>28</v>
      </c>
      <c r="M447" s="4" t="s">
        <v>104</v>
      </c>
      <c r="N447" s="6">
        <v>2</v>
      </c>
      <c r="O447" s="6">
        <v>2</v>
      </c>
      <c r="P447" s="20">
        <f t="shared" si="33"/>
        <v>4</v>
      </c>
      <c r="Q447" s="4" t="str">
        <f t="shared" si="30"/>
        <v>BAJO</v>
      </c>
      <c r="R447" s="4">
        <v>10</v>
      </c>
      <c r="S447" s="20">
        <f t="shared" si="34"/>
        <v>40</v>
      </c>
      <c r="T447" s="4" t="str">
        <f t="shared" si="31"/>
        <v>III</v>
      </c>
      <c r="U447" s="4" t="str">
        <f t="shared" si="32"/>
        <v>MEJORABLE</v>
      </c>
      <c r="V447" s="6" t="s">
        <v>29</v>
      </c>
      <c r="W447" s="6" t="s">
        <v>29</v>
      </c>
      <c r="X447" s="4" t="s">
        <v>105</v>
      </c>
      <c r="Y447" s="4" t="s">
        <v>106</v>
      </c>
      <c r="Z447" s="6" t="s">
        <v>29</v>
      </c>
      <c r="AA447" s="4" t="s">
        <v>107</v>
      </c>
    </row>
    <row r="448" spans="1:27" ht="210" x14ac:dyDescent="0.25">
      <c r="A448" s="24" t="s">
        <v>642</v>
      </c>
      <c r="B448" s="4" t="s">
        <v>92</v>
      </c>
      <c r="C448" s="4" t="s">
        <v>306</v>
      </c>
      <c r="D448" s="6" t="s">
        <v>752</v>
      </c>
      <c r="E448" s="6" t="s">
        <v>753</v>
      </c>
      <c r="F448" s="4" t="s">
        <v>31</v>
      </c>
      <c r="G448" s="4">
        <v>8</v>
      </c>
      <c r="H448" s="4" t="s">
        <v>27</v>
      </c>
      <c r="I448" s="6" t="s">
        <v>109</v>
      </c>
      <c r="J448" s="6" t="s">
        <v>110</v>
      </c>
      <c r="K448" s="6" t="s">
        <v>646</v>
      </c>
      <c r="L448" s="6" t="s">
        <v>111</v>
      </c>
      <c r="M448" s="6" t="s">
        <v>738</v>
      </c>
      <c r="N448" s="6">
        <v>2</v>
      </c>
      <c r="O448" s="6">
        <v>4</v>
      </c>
      <c r="P448" s="20">
        <f t="shared" si="33"/>
        <v>8</v>
      </c>
      <c r="Q448" s="4" t="str">
        <f t="shared" si="30"/>
        <v>MEDIO</v>
      </c>
      <c r="R448" s="4">
        <v>10</v>
      </c>
      <c r="S448" s="20">
        <f t="shared" si="34"/>
        <v>80</v>
      </c>
      <c r="T448" s="4" t="str">
        <f t="shared" si="31"/>
        <v>III</v>
      </c>
      <c r="U448" s="4" t="str">
        <f t="shared" si="32"/>
        <v>MEJORABLE</v>
      </c>
      <c r="V448" s="6" t="s">
        <v>29</v>
      </c>
      <c r="W448" s="4" t="s">
        <v>29</v>
      </c>
      <c r="X448" s="6" t="s">
        <v>29</v>
      </c>
      <c r="Y448" s="6" t="s">
        <v>739</v>
      </c>
      <c r="Z448" s="4" t="s">
        <v>29</v>
      </c>
      <c r="AA448" s="4" t="s">
        <v>647</v>
      </c>
    </row>
    <row r="449" spans="1:27" ht="210" x14ac:dyDescent="0.25">
      <c r="A449" s="24" t="s">
        <v>642</v>
      </c>
      <c r="B449" s="4" t="s">
        <v>92</v>
      </c>
      <c r="C449" s="4" t="s">
        <v>306</v>
      </c>
      <c r="D449" s="6" t="s">
        <v>752</v>
      </c>
      <c r="E449" s="6" t="s">
        <v>753</v>
      </c>
      <c r="F449" s="4" t="s">
        <v>31</v>
      </c>
      <c r="G449" s="4">
        <v>8</v>
      </c>
      <c r="H449" s="4" t="s">
        <v>64</v>
      </c>
      <c r="I449" s="9" t="s">
        <v>129</v>
      </c>
      <c r="J449" s="6" t="s">
        <v>130</v>
      </c>
      <c r="K449" s="9" t="s">
        <v>28</v>
      </c>
      <c r="L449" s="9" t="s">
        <v>653</v>
      </c>
      <c r="M449" s="9" t="s">
        <v>651</v>
      </c>
      <c r="N449" s="9">
        <v>10</v>
      </c>
      <c r="O449" s="6">
        <v>1</v>
      </c>
      <c r="P449" s="20">
        <f t="shared" si="33"/>
        <v>10</v>
      </c>
      <c r="Q449" s="4" t="str">
        <f t="shared" si="30"/>
        <v>ALTO</v>
      </c>
      <c r="R449" s="6">
        <v>100</v>
      </c>
      <c r="S449" s="20">
        <f t="shared" si="34"/>
        <v>1000</v>
      </c>
      <c r="T449" s="4" t="str">
        <f t="shared" si="31"/>
        <v>I</v>
      </c>
      <c r="U449" s="4" t="str">
        <f t="shared" si="32"/>
        <v>NO ACEPTABLE</v>
      </c>
      <c r="V449" s="6" t="s">
        <v>29</v>
      </c>
      <c r="W449" s="4" t="s">
        <v>29</v>
      </c>
      <c r="X449" s="4" t="s">
        <v>29</v>
      </c>
      <c r="Y449" s="4" t="s">
        <v>652</v>
      </c>
      <c r="Z449" s="4" t="s">
        <v>29</v>
      </c>
      <c r="AA449" s="4" t="s">
        <v>132</v>
      </c>
    </row>
    <row r="450" spans="1:27" ht="90" x14ac:dyDescent="0.25">
      <c r="A450" s="24" t="s">
        <v>642</v>
      </c>
      <c r="B450" s="4" t="s">
        <v>92</v>
      </c>
      <c r="C450" s="4" t="s">
        <v>306</v>
      </c>
      <c r="D450" s="6" t="s">
        <v>752</v>
      </c>
      <c r="E450" s="6" t="s">
        <v>753</v>
      </c>
      <c r="F450" s="4" t="s">
        <v>31</v>
      </c>
      <c r="G450" s="4">
        <v>8</v>
      </c>
      <c r="H450" s="4" t="s">
        <v>64</v>
      </c>
      <c r="I450" s="9" t="s">
        <v>169</v>
      </c>
      <c r="J450" s="9" t="s">
        <v>170</v>
      </c>
      <c r="K450" s="9" t="s">
        <v>28</v>
      </c>
      <c r="L450" s="9" t="s">
        <v>28</v>
      </c>
      <c r="M450" s="4" t="s">
        <v>171</v>
      </c>
      <c r="N450" s="6">
        <v>2</v>
      </c>
      <c r="O450" s="6">
        <v>1</v>
      </c>
      <c r="P450" s="20">
        <f t="shared" si="33"/>
        <v>2</v>
      </c>
      <c r="Q450" s="4" t="str">
        <f t="shared" si="30"/>
        <v>BAJO</v>
      </c>
      <c r="R450" s="4">
        <v>10</v>
      </c>
      <c r="S450" s="20">
        <f t="shared" si="34"/>
        <v>20</v>
      </c>
      <c r="T450" s="4" t="str">
        <f t="shared" si="31"/>
        <v>IV</v>
      </c>
      <c r="U450" s="4" t="str">
        <f t="shared" si="32"/>
        <v>ACEPTABLE</v>
      </c>
      <c r="V450" s="6" t="s">
        <v>29</v>
      </c>
      <c r="W450" s="4" t="s">
        <v>29</v>
      </c>
      <c r="X450" s="4" t="s">
        <v>29</v>
      </c>
      <c r="Y450" s="4" t="s">
        <v>171</v>
      </c>
      <c r="Z450" s="4" t="s">
        <v>29</v>
      </c>
      <c r="AA450" s="4" t="s">
        <v>132</v>
      </c>
    </row>
    <row r="451" spans="1:27" ht="90" x14ac:dyDescent="0.25">
      <c r="A451" s="24" t="s">
        <v>642</v>
      </c>
      <c r="B451" s="4" t="s">
        <v>92</v>
      </c>
      <c r="C451" s="4" t="s">
        <v>306</v>
      </c>
      <c r="D451" s="6" t="s">
        <v>752</v>
      </c>
      <c r="E451" s="6" t="s">
        <v>753</v>
      </c>
      <c r="F451" s="4" t="s">
        <v>31</v>
      </c>
      <c r="G451" s="4">
        <v>8</v>
      </c>
      <c r="H451" s="4" t="s">
        <v>53</v>
      </c>
      <c r="I451" s="9" t="s">
        <v>95</v>
      </c>
      <c r="J451" s="6" t="s">
        <v>96</v>
      </c>
      <c r="K451" s="4" t="s">
        <v>28</v>
      </c>
      <c r="L451" s="4" t="s">
        <v>28</v>
      </c>
      <c r="M451" s="4" t="s">
        <v>644</v>
      </c>
      <c r="N451" s="4">
        <v>2</v>
      </c>
      <c r="O451" s="6">
        <v>4</v>
      </c>
      <c r="P451" s="20">
        <f t="shared" si="33"/>
        <v>8</v>
      </c>
      <c r="Q451" s="4" t="str">
        <f t="shared" si="30"/>
        <v>MEDIO</v>
      </c>
      <c r="R451" s="4">
        <v>25</v>
      </c>
      <c r="S451" s="20">
        <f t="shared" si="34"/>
        <v>200</v>
      </c>
      <c r="T451" s="4" t="str">
        <f t="shared" si="31"/>
        <v>II</v>
      </c>
      <c r="U451" s="4" t="str">
        <f t="shared" si="32"/>
        <v>NO ACEPTABLE O ACEPTABLE CON CONTROL ESPECIFICO</v>
      </c>
      <c r="V451" s="6" t="s">
        <v>29</v>
      </c>
      <c r="W451" s="4" t="s">
        <v>29</v>
      </c>
      <c r="X451" s="4" t="s">
        <v>29</v>
      </c>
      <c r="Y451" s="4" t="s">
        <v>645</v>
      </c>
      <c r="Z451" s="4" t="s">
        <v>97</v>
      </c>
      <c r="AA451" s="4" t="s">
        <v>731</v>
      </c>
    </row>
    <row r="452" spans="1:27" ht="90" x14ac:dyDescent="0.25">
      <c r="A452" s="24" t="s">
        <v>642</v>
      </c>
      <c r="B452" s="4" t="s">
        <v>92</v>
      </c>
      <c r="C452" s="4" t="s">
        <v>306</v>
      </c>
      <c r="D452" s="6" t="s">
        <v>752</v>
      </c>
      <c r="E452" s="6" t="s">
        <v>753</v>
      </c>
      <c r="F452" s="4" t="s">
        <v>31</v>
      </c>
      <c r="G452" s="4">
        <v>8</v>
      </c>
      <c r="H452" s="4" t="s">
        <v>112</v>
      </c>
      <c r="I452" s="9" t="s">
        <v>158</v>
      </c>
      <c r="J452" s="6" t="s">
        <v>114</v>
      </c>
      <c r="K452" s="9" t="s">
        <v>120</v>
      </c>
      <c r="L452" s="9" t="s">
        <v>121</v>
      </c>
      <c r="M452" s="9" t="s">
        <v>28</v>
      </c>
      <c r="N452" s="4">
        <v>6</v>
      </c>
      <c r="O452" s="9">
        <v>1</v>
      </c>
      <c r="P452" s="20">
        <f t="shared" si="33"/>
        <v>6</v>
      </c>
      <c r="Q452" s="4" t="str">
        <f t="shared" si="30"/>
        <v>MEDIO</v>
      </c>
      <c r="R452" s="4">
        <v>25</v>
      </c>
      <c r="S452" s="20">
        <f t="shared" si="34"/>
        <v>150</v>
      </c>
      <c r="T452" s="4" t="str">
        <f t="shared" si="31"/>
        <v>II</v>
      </c>
      <c r="U452" s="4" t="str">
        <f t="shared" si="32"/>
        <v>NO ACEPTABLE O ACEPTABLE CON CONTROL ESPECIFICO</v>
      </c>
      <c r="V452" s="6" t="s">
        <v>29</v>
      </c>
      <c r="W452" s="4" t="s">
        <v>29</v>
      </c>
      <c r="X452" s="4" t="s">
        <v>29</v>
      </c>
      <c r="Y452" s="4" t="s">
        <v>122</v>
      </c>
      <c r="Z452" s="4" t="s">
        <v>123</v>
      </c>
      <c r="AA452" s="4" t="s">
        <v>29</v>
      </c>
    </row>
    <row r="453" spans="1:27" ht="90" x14ac:dyDescent="0.25">
      <c r="A453" s="24" t="s">
        <v>642</v>
      </c>
      <c r="B453" s="4" t="s">
        <v>92</v>
      </c>
      <c r="C453" s="4" t="s">
        <v>306</v>
      </c>
      <c r="D453" s="6" t="s">
        <v>752</v>
      </c>
      <c r="E453" s="6" t="s">
        <v>753</v>
      </c>
      <c r="F453" s="4" t="s">
        <v>31</v>
      </c>
      <c r="G453" s="4">
        <v>8</v>
      </c>
      <c r="H453" s="9" t="s">
        <v>112</v>
      </c>
      <c r="I453" s="9" t="s">
        <v>119</v>
      </c>
      <c r="J453" s="6" t="s">
        <v>114</v>
      </c>
      <c r="K453" s="9" t="s">
        <v>120</v>
      </c>
      <c r="L453" s="9" t="s">
        <v>121</v>
      </c>
      <c r="M453" s="9" t="s">
        <v>28</v>
      </c>
      <c r="N453" s="6">
        <v>6</v>
      </c>
      <c r="O453" s="6">
        <v>1</v>
      </c>
      <c r="P453" s="20">
        <f t="shared" si="33"/>
        <v>6</v>
      </c>
      <c r="Q453" s="4" t="str">
        <f t="shared" si="30"/>
        <v>MEDIO</v>
      </c>
      <c r="R453" s="4">
        <v>25</v>
      </c>
      <c r="S453" s="20">
        <f t="shared" si="34"/>
        <v>150</v>
      </c>
      <c r="T453" s="4" t="str">
        <f t="shared" si="31"/>
        <v>II</v>
      </c>
      <c r="U453" s="4" t="str">
        <f t="shared" si="32"/>
        <v>NO ACEPTABLE O ACEPTABLE CON CONTROL ESPECIFICO</v>
      </c>
      <c r="V453" s="6" t="s">
        <v>29</v>
      </c>
      <c r="W453" s="4" t="s">
        <v>29</v>
      </c>
      <c r="X453" s="4" t="s">
        <v>29</v>
      </c>
      <c r="Y453" s="4" t="s">
        <v>122</v>
      </c>
      <c r="Z453" s="4" t="s">
        <v>123</v>
      </c>
      <c r="AA453" s="4" t="s">
        <v>29</v>
      </c>
    </row>
    <row r="454" spans="1:27" ht="105" x14ac:dyDescent="0.25">
      <c r="A454" s="24" t="s">
        <v>642</v>
      </c>
      <c r="B454" s="4" t="s">
        <v>92</v>
      </c>
      <c r="C454" s="4" t="s">
        <v>306</v>
      </c>
      <c r="D454" s="6" t="s">
        <v>752</v>
      </c>
      <c r="E454" s="6" t="s">
        <v>753</v>
      </c>
      <c r="F454" s="4" t="s">
        <v>31</v>
      </c>
      <c r="G454" s="4">
        <v>8</v>
      </c>
      <c r="H454" s="9" t="s">
        <v>25</v>
      </c>
      <c r="I454" s="9" t="s">
        <v>172</v>
      </c>
      <c r="J454" s="9" t="s">
        <v>173</v>
      </c>
      <c r="K454" s="9" t="s">
        <v>174</v>
      </c>
      <c r="L454" s="9" t="s">
        <v>28</v>
      </c>
      <c r="M454" s="9" t="s">
        <v>736</v>
      </c>
      <c r="N454" s="9">
        <v>2</v>
      </c>
      <c r="O454" s="9">
        <v>4</v>
      </c>
      <c r="P454" s="20">
        <f t="shared" si="33"/>
        <v>8</v>
      </c>
      <c r="Q454" s="4" t="str">
        <f t="shared" si="30"/>
        <v>MEDIO</v>
      </c>
      <c r="R454" s="4">
        <v>10</v>
      </c>
      <c r="S454" s="20">
        <f t="shared" si="34"/>
        <v>80</v>
      </c>
      <c r="T454" s="4" t="str">
        <f t="shared" si="31"/>
        <v>III</v>
      </c>
      <c r="U454" s="4" t="str">
        <f t="shared" si="32"/>
        <v>MEJORABLE</v>
      </c>
      <c r="V454" s="6" t="s">
        <v>29</v>
      </c>
      <c r="W454" s="4" t="s">
        <v>29</v>
      </c>
      <c r="X454" s="9" t="s">
        <v>175</v>
      </c>
      <c r="Y454" s="4" t="s">
        <v>741</v>
      </c>
      <c r="Z454" s="4" t="s">
        <v>29</v>
      </c>
      <c r="AA454" s="4" t="s">
        <v>176</v>
      </c>
    </row>
    <row r="455" spans="1:27" ht="180" x14ac:dyDescent="0.25">
      <c r="A455" s="24" t="s">
        <v>642</v>
      </c>
      <c r="B455" s="4" t="s">
        <v>92</v>
      </c>
      <c r="C455" s="4" t="s">
        <v>306</v>
      </c>
      <c r="D455" s="6" t="s">
        <v>752</v>
      </c>
      <c r="E455" s="6" t="s">
        <v>753</v>
      </c>
      <c r="F455" s="4" t="s">
        <v>31</v>
      </c>
      <c r="G455" s="4">
        <v>8</v>
      </c>
      <c r="H455" s="9" t="s">
        <v>25</v>
      </c>
      <c r="I455" s="4" t="s">
        <v>98</v>
      </c>
      <c r="J455" s="6" t="s">
        <v>99</v>
      </c>
      <c r="K455" s="4" t="s">
        <v>671</v>
      </c>
      <c r="L455" s="4" t="s">
        <v>654</v>
      </c>
      <c r="M455" s="4" t="s">
        <v>736</v>
      </c>
      <c r="N455" s="9">
        <v>2</v>
      </c>
      <c r="O455" s="4">
        <v>4</v>
      </c>
      <c r="P455" s="20">
        <f t="shared" si="33"/>
        <v>8</v>
      </c>
      <c r="Q455" s="4" t="str">
        <f t="shared" si="30"/>
        <v>MEDIO</v>
      </c>
      <c r="R455" s="4">
        <v>10</v>
      </c>
      <c r="S455" s="20">
        <f t="shared" si="34"/>
        <v>80</v>
      </c>
      <c r="T455" s="4" t="str">
        <f t="shared" si="31"/>
        <v>III</v>
      </c>
      <c r="U455" s="4" t="str">
        <f t="shared" si="32"/>
        <v>MEJORABLE</v>
      </c>
      <c r="V455" s="6" t="s">
        <v>29</v>
      </c>
      <c r="W455" s="4" t="s">
        <v>29</v>
      </c>
      <c r="X455" s="4" t="s">
        <v>655</v>
      </c>
      <c r="Y455" s="4" t="s">
        <v>737</v>
      </c>
      <c r="Z455" s="4" t="s">
        <v>29</v>
      </c>
      <c r="AA455" s="4" t="s">
        <v>100</v>
      </c>
    </row>
    <row r="456" spans="1:27" ht="240" x14ac:dyDescent="0.25">
      <c r="A456" s="24" t="s">
        <v>640</v>
      </c>
      <c r="B456" s="4" t="s">
        <v>92</v>
      </c>
      <c r="C456" s="4" t="s">
        <v>306</v>
      </c>
      <c r="D456" s="6" t="s">
        <v>309</v>
      </c>
      <c r="E456" s="6" t="s">
        <v>310</v>
      </c>
      <c r="F456" s="4" t="s">
        <v>31</v>
      </c>
      <c r="G456" s="4">
        <v>15</v>
      </c>
      <c r="H456" s="4" t="s">
        <v>26</v>
      </c>
      <c r="I456" s="6" t="s">
        <v>307</v>
      </c>
      <c r="J456" s="6" t="s">
        <v>102</v>
      </c>
      <c r="K456" s="4" t="s">
        <v>28</v>
      </c>
      <c r="L456" s="4" t="s">
        <v>28</v>
      </c>
      <c r="M456" s="4" t="s">
        <v>104</v>
      </c>
      <c r="N456" s="6">
        <v>2</v>
      </c>
      <c r="O456" s="6">
        <v>3</v>
      </c>
      <c r="P456" s="20">
        <f t="shared" si="33"/>
        <v>6</v>
      </c>
      <c r="Q456" s="4" t="str">
        <f t="shared" si="30"/>
        <v>MEDIO</v>
      </c>
      <c r="R456" s="4">
        <v>10</v>
      </c>
      <c r="S456" s="20">
        <f t="shared" si="34"/>
        <v>60</v>
      </c>
      <c r="T456" s="4" t="str">
        <f t="shared" si="31"/>
        <v>III</v>
      </c>
      <c r="U456" s="4" t="str">
        <f t="shared" si="32"/>
        <v>MEJORABLE</v>
      </c>
      <c r="V456" s="6" t="s">
        <v>29</v>
      </c>
      <c r="W456" s="6" t="s">
        <v>29</v>
      </c>
      <c r="X456" s="4" t="s">
        <v>105</v>
      </c>
      <c r="Y456" s="4" t="s">
        <v>106</v>
      </c>
      <c r="Z456" s="6" t="s">
        <v>29</v>
      </c>
      <c r="AA456" s="4" t="s">
        <v>107</v>
      </c>
    </row>
    <row r="457" spans="1:27" ht="240" x14ac:dyDescent="0.25">
      <c r="A457" s="24" t="s">
        <v>640</v>
      </c>
      <c r="B457" s="4" t="s">
        <v>92</v>
      </c>
      <c r="C457" s="4" t="s">
        <v>306</v>
      </c>
      <c r="D457" s="6" t="s">
        <v>309</v>
      </c>
      <c r="E457" s="6" t="s">
        <v>310</v>
      </c>
      <c r="F457" s="4" t="s">
        <v>31</v>
      </c>
      <c r="G457" s="4">
        <v>15</v>
      </c>
      <c r="H457" s="4" t="s">
        <v>26</v>
      </c>
      <c r="I457" s="6" t="s">
        <v>308</v>
      </c>
      <c r="J457" s="6" t="s">
        <v>102</v>
      </c>
      <c r="K457" s="4" t="s">
        <v>28</v>
      </c>
      <c r="L457" s="4" t="s">
        <v>28</v>
      </c>
      <c r="M457" s="4" t="s">
        <v>104</v>
      </c>
      <c r="N457" s="6">
        <v>2</v>
      </c>
      <c r="O457" s="6">
        <v>2</v>
      </c>
      <c r="P457" s="20">
        <f t="shared" si="33"/>
        <v>4</v>
      </c>
      <c r="Q457" s="4" t="str">
        <f t="shared" si="30"/>
        <v>BAJO</v>
      </c>
      <c r="R457" s="4">
        <v>10</v>
      </c>
      <c r="S457" s="20">
        <f t="shared" si="34"/>
        <v>40</v>
      </c>
      <c r="T457" s="4" t="str">
        <f t="shared" si="31"/>
        <v>III</v>
      </c>
      <c r="U457" s="4" t="str">
        <f t="shared" si="32"/>
        <v>MEJORABLE</v>
      </c>
      <c r="V457" s="6" t="s">
        <v>29</v>
      </c>
      <c r="W457" s="6" t="s">
        <v>29</v>
      </c>
      <c r="X457" s="4" t="s">
        <v>105</v>
      </c>
      <c r="Y457" s="4" t="s">
        <v>106</v>
      </c>
      <c r="Z457" s="6" t="s">
        <v>29</v>
      </c>
      <c r="AA457" s="4" t="s">
        <v>107</v>
      </c>
    </row>
    <row r="458" spans="1:27" ht="210" x14ac:dyDescent="0.25">
      <c r="A458" s="24" t="s">
        <v>640</v>
      </c>
      <c r="B458" s="4" t="s">
        <v>92</v>
      </c>
      <c r="C458" s="4" t="s">
        <v>306</v>
      </c>
      <c r="D458" s="6" t="s">
        <v>309</v>
      </c>
      <c r="E458" s="6" t="s">
        <v>310</v>
      </c>
      <c r="F458" s="4" t="s">
        <v>31</v>
      </c>
      <c r="G458" s="4">
        <v>15</v>
      </c>
      <c r="H458" s="4" t="s">
        <v>27</v>
      </c>
      <c r="I458" s="6" t="s">
        <v>109</v>
      </c>
      <c r="J458" s="6" t="s">
        <v>110</v>
      </c>
      <c r="K458" s="6" t="s">
        <v>646</v>
      </c>
      <c r="L458" s="6" t="s">
        <v>111</v>
      </c>
      <c r="M458" s="6" t="s">
        <v>738</v>
      </c>
      <c r="N458" s="6">
        <v>2</v>
      </c>
      <c r="O458" s="6">
        <v>4</v>
      </c>
      <c r="P458" s="20">
        <f t="shared" si="33"/>
        <v>8</v>
      </c>
      <c r="Q458" s="4" t="str">
        <f t="shared" si="30"/>
        <v>MEDIO</v>
      </c>
      <c r="R458" s="4">
        <v>10</v>
      </c>
      <c r="S458" s="20">
        <f t="shared" si="34"/>
        <v>80</v>
      </c>
      <c r="T458" s="4" t="str">
        <f t="shared" si="31"/>
        <v>III</v>
      </c>
      <c r="U458" s="4" t="str">
        <f t="shared" si="32"/>
        <v>MEJORABLE</v>
      </c>
      <c r="V458" s="6" t="s">
        <v>29</v>
      </c>
      <c r="W458" s="4" t="s">
        <v>29</v>
      </c>
      <c r="X458" s="6" t="s">
        <v>29</v>
      </c>
      <c r="Y458" s="6" t="s">
        <v>739</v>
      </c>
      <c r="Z458" s="4" t="s">
        <v>29</v>
      </c>
      <c r="AA458" s="4" t="s">
        <v>647</v>
      </c>
    </row>
    <row r="459" spans="1:27" ht="210" x14ac:dyDescent="0.25">
      <c r="A459" s="24" t="s">
        <v>640</v>
      </c>
      <c r="B459" s="4" t="s">
        <v>92</v>
      </c>
      <c r="C459" s="4" t="s">
        <v>306</v>
      </c>
      <c r="D459" s="6" t="s">
        <v>309</v>
      </c>
      <c r="E459" s="6" t="s">
        <v>310</v>
      </c>
      <c r="F459" s="4" t="s">
        <v>31</v>
      </c>
      <c r="G459" s="4">
        <v>15</v>
      </c>
      <c r="H459" s="4" t="s">
        <v>64</v>
      </c>
      <c r="I459" s="9" t="s">
        <v>129</v>
      </c>
      <c r="J459" s="6" t="s">
        <v>130</v>
      </c>
      <c r="K459" s="9" t="s">
        <v>28</v>
      </c>
      <c r="L459" s="9" t="s">
        <v>653</v>
      </c>
      <c r="M459" s="9" t="s">
        <v>651</v>
      </c>
      <c r="N459" s="9">
        <v>10</v>
      </c>
      <c r="O459" s="6">
        <v>1</v>
      </c>
      <c r="P459" s="20">
        <f t="shared" si="33"/>
        <v>10</v>
      </c>
      <c r="Q459" s="4" t="str">
        <f t="shared" si="30"/>
        <v>ALTO</v>
      </c>
      <c r="R459" s="6">
        <v>100</v>
      </c>
      <c r="S459" s="20">
        <f t="shared" si="34"/>
        <v>1000</v>
      </c>
      <c r="T459" s="4" t="str">
        <f t="shared" si="31"/>
        <v>I</v>
      </c>
      <c r="U459" s="4" t="str">
        <f t="shared" si="32"/>
        <v>NO ACEPTABLE</v>
      </c>
      <c r="V459" s="6" t="s">
        <v>29</v>
      </c>
      <c r="W459" s="4" t="s">
        <v>29</v>
      </c>
      <c r="X459" s="4" t="s">
        <v>29</v>
      </c>
      <c r="Y459" s="4" t="s">
        <v>652</v>
      </c>
      <c r="Z459" s="4" t="s">
        <v>29</v>
      </c>
      <c r="AA459" s="4" t="s">
        <v>132</v>
      </c>
    </row>
    <row r="460" spans="1:27" ht="105" x14ac:dyDescent="0.25">
      <c r="A460" s="24" t="s">
        <v>640</v>
      </c>
      <c r="B460" s="4" t="s">
        <v>92</v>
      </c>
      <c r="C460" s="4" t="s">
        <v>306</v>
      </c>
      <c r="D460" s="6" t="s">
        <v>309</v>
      </c>
      <c r="E460" s="6" t="s">
        <v>310</v>
      </c>
      <c r="F460" s="4" t="s">
        <v>31</v>
      </c>
      <c r="G460" s="4">
        <v>15</v>
      </c>
      <c r="H460" s="4" t="s">
        <v>64</v>
      </c>
      <c r="I460" s="9" t="s">
        <v>169</v>
      </c>
      <c r="J460" s="9" t="s">
        <v>170</v>
      </c>
      <c r="K460" s="9" t="s">
        <v>28</v>
      </c>
      <c r="L460" s="9" t="s">
        <v>28</v>
      </c>
      <c r="M460" s="4" t="s">
        <v>171</v>
      </c>
      <c r="N460" s="6">
        <v>2</v>
      </c>
      <c r="O460" s="6">
        <v>1</v>
      </c>
      <c r="P460" s="20">
        <f t="shared" si="33"/>
        <v>2</v>
      </c>
      <c r="Q460" s="4" t="str">
        <f t="shared" ref="Q460:Q494" si="40">IF(P460=0,"N/A",IF(AND(P460&gt;=1,P460&lt;=4),"BAJO",IF(AND(P460&gt;=6,P460&lt;=9),"MEDIO",IF(AND(P460&gt;=10,P460&lt;=20),"ALTO",IF(P460&gt;=24,"MUY ALTO")))))</f>
        <v>BAJO</v>
      </c>
      <c r="R460" s="4">
        <v>10</v>
      </c>
      <c r="S460" s="20">
        <f t="shared" si="34"/>
        <v>20</v>
      </c>
      <c r="T460" s="4" t="str">
        <f t="shared" ref="T460:T494" si="41">IF(S460=0,"N/A",IF(AND(S460&gt;=1,S460&lt;=20),"IV",IF(AND(S460&gt;=40,S460&lt;=120),"III",IF(AND(S460&gt;=150,S460&lt;=500),"II",IF(S460&gt;=600,"I")))))</f>
        <v>IV</v>
      </c>
      <c r="U460" s="4" t="str">
        <f t="shared" ref="U460:U494" si="42">IF(T460="N/A","N/A",IF(T460="I","NO ACEPTABLE",IF(T460="II","NO ACEPTABLE O ACEPTABLE CON CONTROL ESPECIFICO",IF(T460="III","MEJORABLE",IF(T460="IV","ACEPTABLE")))))</f>
        <v>ACEPTABLE</v>
      </c>
      <c r="V460" s="6" t="s">
        <v>29</v>
      </c>
      <c r="W460" s="4" t="s">
        <v>29</v>
      </c>
      <c r="X460" s="4" t="s">
        <v>29</v>
      </c>
      <c r="Y460" s="4" t="s">
        <v>171</v>
      </c>
      <c r="Z460" s="4" t="s">
        <v>29</v>
      </c>
      <c r="AA460" s="4" t="s">
        <v>132</v>
      </c>
    </row>
    <row r="461" spans="1:27" ht="105" x14ac:dyDescent="0.25">
      <c r="A461" s="24" t="s">
        <v>640</v>
      </c>
      <c r="B461" s="4" t="s">
        <v>92</v>
      </c>
      <c r="C461" s="4" t="s">
        <v>306</v>
      </c>
      <c r="D461" s="6" t="s">
        <v>309</v>
      </c>
      <c r="E461" s="6" t="s">
        <v>310</v>
      </c>
      <c r="F461" s="4" t="s">
        <v>31</v>
      </c>
      <c r="G461" s="4">
        <v>15</v>
      </c>
      <c r="H461" s="4" t="s">
        <v>112</v>
      </c>
      <c r="I461" s="9" t="s">
        <v>158</v>
      </c>
      <c r="J461" s="6" t="s">
        <v>114</v>
      </c>
      <c r="K461" s="9" t="s">
        <v>120</v>
      </c>
      <c r="L461" s="9" t="s">
        <v>121</v>
      </c>
      <c r="M461" s="9" t="s">
        <v>28</v>
      </c>
      <c r="N461" s="4">
        <v>6</v>
      </c>
      <c r="O461" s="9">
        <v>1</v>
      </c>
      <c r="P461" s="20">
        <f t="shared" ref="P461:P494" si="43">+O461*N461</f>
        <v>6</v>
      </c>
      <c r="Q461" s="4" t="str">
        <f t="shared" si="40"/>
        <v>MEDIO</v>
      </c>
      <c r="R461" s="4">
        <v>25</v>
      </c>
      <c r="S461" s="20">
        <f t="shared" ref="S461:S494" si="44">P461*R461</f>
        <v>150</v>
      </c>
      <c r="T461" s="4" t="str">
        <f t="shared" si="41"/>
        <v>II</v>
      </c>
      <c r="U461" s="4" t="str">
        <f t="shared" si="42"/>
        <v>NO ACEPTABLE O ACEPTABLE CON CONTROL ESPECIFICO</v>
      </c>
      <c r="V461" s="6" t="s">
        <v>29</v>
      </c>
      <c r="W461" s="4" t="s">
        <v>29</v>
      </c>
      <c r="X461" s="4" t="s">
        <v>29</v>
      </c>
      <c r="Y461" s="4" t="s">
        <v>122</v>
      </c>
      <c r="Z461" s="4" t="s">
        <v>123</v>
      </c>
      <c r="AA461" s="4" t="s">
        <v>29</v>
      </c>
    </row>
    <row r="462" spans="1:27" ht="105" x14ac:dyDescent="0.25">
      <c r="A462" s="24" t="s">
        <v>640</v>
      </c>
      <c r="B462" s="4" t="s">
        <v>92</v>
      </c>
      <c r="C462" s="4" t="s">
        <v>306</v>
      </c>
      <c r="D462" s="6" t="s">
        <v>309</v>
      </c>
      <c r="E462" s="6" t="s">
        <v>310</v>
      </c>
      <c r="F462" s="4" t="s">
        <v>31</v>
      </c>
      <c r="G462" s="4">
        <v>15</v>
      </c>
      <c r="H462" s="9" t="s">
        <v>112</v>
      </c>
      <c r="I462" s="9" t="s">
        <v>119</v>
      </c>
      <c r="J462" s="6" t="s">
        <v>114</v>
      </c>
      <c r="K462" s="9" t="s">
        <v>120</v>
      </c>
      <c r="L462" s="9" t="s">
        <v>121</v>
      </c>
      <c r="M462" s="9" t="s">
        <v>28</v>
      </c>
      <c r="N462" s="6">
        <v>6</v>
      </c>
      <c r="O462" s="6">
        <v>1</v>
      </c>
      <c r="P462" s="20">
        <f t="shared" si="43"/>
        <v>6</v>
      </c>
      <c r="Q462" s="4" t="str">
        <f t="shared" si="40"/>
        <v>MEDIO</v>
      </c>
      <c r="R462" s="4">
        <v>25</v>
      </c>
      <c r="S462" s="20">
        <f t="shared" si="44"/>
        <v>150</v>
      </c>
      <c r="T462" s="4" t="str">
        <f t="shared" si="41"/>
        <v>II</v>
      </c>
      <c r="U462" s="4" t="str">
        <f t="shared" si="42"/>
        <v>NO ACEPTABLE O ACEPTABLE CON CONTROL ESPECIFICO</v>
      </c>
      <c r="V462" s="6" t="s">
        <v>29</v>
      </c>
      <c r="W462" s="4" t="s">
        <v>29</v>
      </c>
      <c r="X462" s="4" t="s">
        <v>29</v>
      </c>
      <c r="Y462" s="4" t="s">
        <v>122</v>
      </c>
      <c r="Z462" s="4" t="s">
        <v>123</v>
      </c>
      <c r="AA462" s="4" t="s">
        <v>29</v>
      </c>
    </row>
    <row r="463" spans="1:27" ht="105" x14ac:dyDescent="0.25">
      <c r="A463" s="24" t="s">
        <v>640</v>
      </c>
      <c r="B463" s="4" t="s">
        <v>92</v>
      </c>
      <c r="C463" s="4" t="s">
        <v>306</v>
      </c>
      <c r="D463" s="6" t="s">
        <v>309</v>
      </c>
      <c r="E463" s="6" t="s">
        <v>310</v>
      </c>
      <c r="F463" s="4" t="s">
        <v>31</v>
      </c>
      <c r="G463" s="4">
        <v>15</v>
      </c>
      <c r="H463" s="9" t="s">
        <v>25</v>
      </c>
      <c r="I463" s="9" t="s">
        <v>172</v>
      </c>
      <c r="J463" s="9" t="s">
        <v>173</v>
      </c>
      <c r="K463" s="9" t="s">
        <v>174</v>
      </c>
      <c r="L463" s="9" t="s">
        <v>28</v>
      </c>
      <c r="M463" s="9" t="s">
        <v>736</v>
      </c>
      <c r="N463" s="9">
        <v>2</v>
      </c>
      <c r="O463" s="9">
        <v>4</v>
      </c>
      <c r="P463" s="20">
        <f t="shared" si="43"/>
        <v>8</v>
      </c>
      <c r="Q463" s="4" t="str">
        <f t="shared" si="40"/>
        <v>MEDIO</v>
      </c>
      <c r="R463" s="4">
        <v>10</v>
      </c>
      <c r="S463" s="20">
        <f t="shared" si="44"/>
        <v>80</v>
      </c>
      <c r="T463" s="4" t="str">
        <f t="shared" si="41"/>
        <v>III</v>
      </c>
      <c r="U463" s="4" t="str">
        <f t="shared" si="42"/>
        <v>MEJORABLE</v>
      </c>
      <c r="V463" s="6" t="s">
        <v>29</v>
      </c>
      <c r="W463" s="4" t="s">
        <v>29</v>
      </c>
      <c r="X463" s="9" t="s">
        <v>175</v>
      </c>
      <c r="Y463" s="4" t="s">
        <v>741</v>
      </c>
      <c r="Z463" s="4" t="s">
        <v>29</v>
      </c>
      <c r="AA463" s="4" t="s">
        <v>176</v>
      </c>
    </row>
    <row r="464" spans="1:27" ht="180" x14ac:dyDescent="0.25">
      <c r="A464" s="24" t="s">
        <v>640</v>
      </c>
      <c r="B464" s="4" t="s">
        <v>92</v>
      </c>
      <c r="C464" s="4" t="s">
        <v>306</v>
      </c>
      <c r="D464" s="6" t="s">
        <v>309</v>
      </c>
      <c r="E464" s="6" t="s">
        <v>310</v>
      </c>
      <c r="F464" s="4" t="s">
        <v>31</v>
      </c>
      <c r="G464" s="4">
        <v>15</v>
      </c>
      <c r="H464" s="9" t="s">
        <v>25</v>
      </c>
      <c r="I464" s="4" t="s">
        <v>98</v>
      </c>
      <c r="J464" s="6" t="s">
        <v>99</v>
      </c>
      <c r="K464" s="4" t="s">
        <v>671</v>
      </c>
      <c r="L464" s="4" t="s">
        <v>654</v>
      </c>
      <c r="M464" s="4" t="s">
        <v>736</v>
      </c>
      <c r="N464" s="9">
        <v>2</v>
      </c>
      <c r="O464" s="4">
        <v>4</v>
      </c>
      <c r="P464" s="20">
        <f t="shared" si="43"/>
        <v>8</v>
      </c>
      <c r="Q464" s="4" t="str">
        <f t="shared" si="40"/>
        <v>MEDIO</v>
      </c>
      <c r="R464" s="4">
        <v>10</v>
      </c>
      <c r="S464" s="20">
        <f t="shared" si="44"/>
        <v>80</v>
      </c>
      <c r="T464" s="4" t="str">
        <f t="shared" si="41"/>
        <v>III</v>
      </c>
      <c r="U464" s="4" t="str">
        <f t="shared" si="42"/>
        <v>MEJORABLE</v>
      </c>
      <c r="V464" s="6" t="s">
        <v>29</v>
      </c>
      <c r="W464" s="4" t="s">
        <v>29</v>
      </c>
      <c r="X464" s="4" t="s">
        <v>655</v>
      </c>
      <c r="Y464" s="4" t="s">
        <v>737</v>
      </c>
      <c r="Z464" s="4" t="s">
        <v>29</v>
      </c>
      <c r="AA464" s="4" t="s">
        <v>100</v>
      </c>
    </row>
    <row r="465" spans="1:27" ht="135" x14ac:dyDescent="0.25">
      <c r="A465" s="24" t="s">
        <v>641</v>
      </c>
      <c r="B465" s="4" t="s">
        <v>92</v>
      </c>
      <c r="C465" s="4" t="s">
        <v>306</v>
      </c>
      <c r="D465" s="6" t="s">
        <v>311</v>
      </c>
      <c r="E465" s="6" t="s">
        <v>312</v>
      </c>
      <c r="F465" s="4" t="s">
        <v>31</v>
      </c>
      <c r="G465" s="4">
        <v>15</v>
      </c>
      <c r="H465" s="4" t="s">
        <v>53</v>
      </c>
      <c r="I465" s="9" t="s">
        <v>95</v>
      </c>
      <c r="J465" s="6" t="s">
        <v>96</v>
      </c>
      <c r="K465" s="4" t="s">
        <v>28</v>
      </c>
      <c r="L465" s="4" t="s">
        <v>28</v>
      </c>
      <c r="M465" s="4" t="s">
        <v>644</v>
      </c>
      <c r="N465" s="4">
        <v>2</v>
      </c>
      <c r="O465" s="6">
        <v>4</v>
      </c>
      <c r="P465" s="20">
        <f t="shared" si="43"/>
        <v>8</v>
      </c>
      <c r="Q465" s="4" t="str">
        <f t="shared" si="40"/>
        <v>MEDIO</v>
      </c>
      <c r="R465" s="4">
        <v>25</v>
      </c>
      <c r="S465" s="20">
        <f t="shared" si="44"/>
        <v>200</v>
      </c>
      <c r="T465" s="4" t="str">
        <f t="shared" si="41"/>
        <v>II</v>
      </c>
      <c r="U465" s="4" t="str">
        <f t="shared" si="42"/>
        <v>NO ACEPTABLE O ACEPTABLE CON CONTROL ESPECIFICO</v>
      </c>
      <c r="V465" s="6" t="s">
        <v>29</v>
      </c>
      <c r="W465" s="4" t="s">
        <v>29</v>
      </c>
      <c r="X465" s="4" t="s">
        <v>29</v>
      </c>
      <c r="Y465" s="4" t="s">
        <v>645</v>
      </c>
      <c r="Z465" s="4" t="s">
        <v>97</v>
      </c>
      <c r="AA465" s="4" t="s">
        <v>731</v>
      </c>
    </row>
    <row r="466" spans="1:27" ht="240" x14ac:dyDescent="0.25">
      <c r="A466" s="24" t="s">
        <v>641</v>
      </c>
      <c r="B466" s="4" t="s">
        <v>92</v>
      </c>
      <c r="C466" s="4" t="s">
        <v>306</v>
      </c>
      <c r="D466" s="6" t="s">
        <v>311</v>
      </c>
      <c r="E466" s="6" t="s">
        <v>312</v>
      </c>
      <c r="F466" s="4" t="s">
        <v>31</v>
      </c>
      <c r="G466" s="4">
        <v>15</v>
      </c>
      <c r="H466" s="4" t="s">
        <v>26</v>
      </c>
      <c r="I466" s="6" t="s">
        <v>307</v>
      </c>
      <c r="J466" s="6" t="s">
        <v>102</v>
      </c>
      <c r="K466" s="4" t="s">
        <v>28</v>
      </c>
      <c r="L466" s="4" t="s">
        <v>28</v>
      </c>
      <c r="M466" s="4" t="s">
        <v>104</v>
      </c>
      <c r="N466" s="6">
        <v>2</v>
      </c>
      <c r="O466" s="6">
        <v>3</v>
      </c>
      <c r="P466" s="20">
        <f t="shared" si="43"/>
        <v>6</v>
      </c>
      <c r="Q466" s="4" t="str">
        <f t="shared" si="40"/>
        <v>MEDIO</v>
      </c>
      <c r="R466" s="4">
        <v>10</v>
      </c>
      <c r="S466" s="20">
        <f t="shared" si="44"/>
        <v>60</v>
      </c>
      <c r="T466" s="4" t="str">
        <f t="shared" si="41"/>
        <v>III</v>
      </c>
      <c r="U466" s="4" t="str">
        <f t="shared" si="42"/>
        <v>MEJORABLE</v>
      </c>
      <c r="V466" s="6" t="s">
        <v>29</v>
      </c>
      <c r="W466" s="6" t="s">
        <v>29</v>
      </c>
      <c r="X466" s="4" t="s">
        <v>105</v>
      </c>
      <c r="Y466" s="4" t="s">
        <v>106</v>
      </c>
      <c r="Z466" s="6" t="s">
        <v>29</v>
      </c>
      <c r="AA466" s="4" t="s">
        <v>107</v>
      </c>
    </row>
    <row r="467" spans="1:27" ht="240" x14ac:dyDescent="0.25">
      <c r="A467" s="24" t="s">
        <v>641</v>
      </c>
      <c r="B467" s="4" t="s">
        <v>92</v>
      </c>
      <c r="C467" s="4" t="s">
        <v>306</v>
      </c>
      <c r="D467" s="6" t="s">
        <v>311</v>
      </c>
      <c r="E467" s="6" t="s">
        <v>312</v>
      </c>
      <c r="F467" s="4" t="s">
        <v>31</v>
      </c>
      <c r="G467" s="4">
        <v>15</v>
      </c>
      <c r="H467" s="4" t="s">
        <v>26</v>
      </c>
      <c r="I467" s="6" t="s">
        <v>308</v>
      </c>
      <c r="J467" s="6" t="s">
        <v>102</v>
      </c>
      <c r="K467" s="4" t="s">
        <v>28</v>
      </c>
      <c r="L467" s="4" t="s">
        <v>28</v>
      </c>
      <c r="M467" s="4" t="s">
        <v>104</v>
      </c>
      <c r="N467" s="6">
        <v>2</v>
      </c>
      <c r="O467" s="6">
        <v>2</v>
      </c>
      <c r="P467" s="20">
        <f t="shared" si="43"/>
        <v>4</v>
      </c>
      <c r="Q467" s="4" t="str">
        <f t="shared" si="40"/>
        <v>BAJO</v>
      </c>
      <c r="R467" s="4">
        <v>10</v>
      </c>
      <c r="S467" s="20">
        <f t="shared" si="44"/>
        <v>40</v>
      </c>
      <c r="T467" s="4" t="str">
        <f t="shared" si="41"/>
        <v>III</v>
      </c>
      <c r="U467" s="4" t="str">
        <f t="shared" si="42"/>
        <v>MEJORABLE</v>
      </c>
      <c r="V467" s="6" t="s">
        <v>29</v>
      </c>
      <c r="W467" s="6" t="s">
        <v>29</v>
      </c>
      <c r="X467" s="4" t="s">
        <v>105</v>
      </c>
      <c r="Y467" s="4" t="s">
        <v>106</v>
      </c>
      <c r="Z467" s="6" t="s">
        <v>29</v>
      </c>
      <c r="AA467" s="4" t="s">
        <v>107</v>
      </c>
    </row>
    <row r="468" spans="1:27" ht="210" x14ac:dyDescent="0.25">
      <c r="A468" s="24" t="s">
        <v>641</v>
      </c>
      <c r="B468" s="4" t="s">
        <v>92</v>
      </c>
      <c r="C468" s="4" t="s">
        <v>306</v>
      </c>
      <c r="D468" s="6" t="s">
        <v>311</v>
      </c>
      <c r="E468" s="6" t="s">
        <v>312</v>
      </c>
      <c r="F468" s="4" t="s">
        <v>31</v>
      </c>
      <c r="G468" s="4">
        <v>15</v>
      </c>
      <c r="H468" s="4" t="s">
        <v>27</v>
      </c>
      <c r="I468" s="6" t="s">
        <v>109</v>
      </c>
      <c r="J468" s="6" t="s">
        <v>110</v>
      </c>
      <c r="K468" s="6" t="s">
        <v>646</v>
      </c>
      <c r="L468" s="6" t="s">
        <v>111</v>
      </c>
      <c r="M468" s="6" t="s">
        <v>738</v>
      </c>
      <c r="N468" s="6">
        <v>2</v>
      </c>
      <c r="O468" s="6">
        <v>4</v>
      </c>
      <c r="P468" s="20">
        <f t="shared" si="43"/>
        <v>8</v>
      </c>
      <c r="Q468" s="4" t="str">
        <f t="shared" si="40"/>
        <v>MEDIO</v>
      </c>
      <c r="R468" s="4">
        <v>10</v>
      </c>
      <c r="S468" s="20">
        <f t="shared" si="44"/>
        <v>80</v>
      </c>
      <c r="T468" s="4" t="str">
        <f t="shared" si="41"/>
        <v>III</v>
      </c>
      <c r="U468" s="4" t="str">
        <f t="shared" si="42"/>
        <v>MEJORABLE</v>
      </c>
      <c r="V468" s="6" t="s">
        <v>29</v>
      </c>
      <c r="W468" s="4" t="s">
        <v>29</v>
      </c>
      <c r="X468" s="6" t="s">
        <v>29</v>
      </c>
      <c r="Y468" s="6" t="s">
        <v>739</v>
      </c>
      <c r="Z468" s="4" t="s">
        <v>29</v>
      </c>
      <c r="AA468" s="4" t="s">
        <v>647</v>
      </c>
    </row>
    <row r="469" spans="1:27" ht="210" x14ac:dyDescent="0.25">
      <c r="A469" s="24" t="s">
        <v>641</v>
      </c>
      <c r="B469" s="4" t="s">
        <v>92</v>
      </c>
      <c r="C469" s="4" t="s">
        <v>306</v>
      </c>
      <c r="D469" s="6" t="s">
        <v>311</v>
      </c>
      <c r="E469" s="6" t="s">
        <v>312</v>
      </c>
      <c r="F469" s="4" t="s">
        <v>31</v>
      </c>
      <c r="G469" s="4">
        <v>15</v>
      </c>
      <c r="H469" s="4" t="s">
        <v>64</v>
      </c>
      <c r="I469" s="9" t="s">
        <v>129</v>
      </c>
      <c r="J469" s="6" t="s">
        <v>130</v>
      </c>
      <c r="K469" s="9" t="s">
        <v>28</v>
      </c>
      <c r="L469" s="9" t="s">
        <v>653</v>
      </c>
      <c r="M469" s="9" t="s">
        <v>651</v>
      </c>
      <c r="N469" s="9">
        <v>10</v>
      </c>
      <c r="O469" s="6">
        <v>1</v>
      </c>
      <c r="P469" s="20">
        <f t="shared" si="43"/>
        <v>10</v>
      </c>
      <c r="Q469" s="4" t="str">
        <f t="shared" si="40"/>
        <v>ALTO</v>
      </c>
      <c r="R469" s="6">
        <v>100</v>
      </c>
      <c r="S469" s="20">
        <f t="shared" si="44"/>
        <v>1000</v>
      </c>
      <c r="T469" s="4" t="str">
        <f t="shared" si="41"/>
        <v>I</v>
      </c>
      <c r="U469" s="4" t="str">
        <f t="shared" si="42"/>
        <v>NO ACEPTABLE</v>
      </c>
      <c r="V469" s="6" t="s">
        <v>29</v>
      </c>
      <c r="W469" s="4" t="s">
        <v>29</v>
      </c>
      <c r="X469" s="4" t="s">
        <v>29</v>
      </c>
      <c r="Y469" s="4" t="s">
        <v>652</v>
      </c>
      <c r="Z469" s="4" t="s">
        <v>29</v>
      </c>
      <c r="AA469" s="4" t="s">
        <v>132</v>
      </c>
    </row>
    <row r="470" spans="1:27" ht="135" x14ac:dyDescent="0.25">
      <c r="A470" s="24" t="s">
        <v>641</v>
      </c>
      <c r="B470" s="4" t="s">
        <v>92</v>
      </c>
      <c r="C470" s="4" t="s">
        <v>306</v>
      </c>
      <c r="D470" s="6" t="s">
        <v>311</v>
      </c>
      <c r="E470" s="6" t="s">
        <v>312</v>
      </c>
      <c r="F470" s="4" t="s">
        <v>31</v>
      </c>
      <c r="G470" s="4">
        <v>15</v>
      </c>
      <c r="H470" s="4" t="s">
        <v>64</v>
      </c>
      <c r="I470" s="9" t="s">
        <v>169</v>
      </c>
      <c r="J470" s="9" t="s">
        <v>170</v>
      </c>
      <c r="K470" s="9" t="s">
        <v>28</v>
      </c>
      <c r="L470" s="9" t="s">
        <v>28</v>
      </c>
      <c r="M470" s="4" t="s">
        <v>171</v>
      </c>
      <c r="N470" s="6">
        <v>2</v>
      </c>
      <c r="O470" s="6">
        <v>1</v>
      </c>
      <c r="P470" s="20">
        <f t="shared" si="43"/>
        <v>2</v>
      </c>
      <c r="Q470" s="4" t="str">
        <f t="shared" si="40"/>
        <v>BAJO</v>
      </c>
      <c r="R470" s="4">
        <v>10</v>
      </c>
      <c r="S470" s="20">
        <f t="shared" si="44"/>
        <v>20</v>
      </c>
      <c r="T470" s="4" t="str">
        <f t="shared" si="41"/>
        <v>IV</v>
      </c>
      <c r="U470" s="4" t="str">
        <f t="shared" si="42"/>
        <v>ACEPTABLE</v>
      </c>
      <c r="V470" s="6" t="s">
        <v>29</v>
      </c>
      <c r="W470" s="4" t="s">
        <v>29</v>
      </c>
      <c r="X470" s="4" t="s">
        <v>29</v>
      </c>
      <c r="Y470" s="4" t="s">
        <v>171</v>
      </c>
      <c r="Z470" s="4" t="s">
        <v>29</v>
      </c>
      <c r="AA470" s="4" t="s">
        <v>132</v>
      </c>
    </row>
    <row r="471" spans="1:27" ht="135" x14ac:dyDescent="0.25">
      <c r="A471" s="24" t="s">
        <v>641</v>
      </c>
      <c r="B471" s="4" t="s">
        <v>92</v>
      </c>
      <c r="C471" s="4" t="s">
        <v>306</v>
      </c>
      <c r="D471" s="6" t="s">
        <v>311</v>
      </c>
      <c r="E471" s="6" t="s">
        <v>312</v>
      </c>
      <c r="F471" s="4" t="s">
        <v>31</v>
      </c>
      <c r="G471" s="4">
        <v>15</v>
      </c>
      <c r="H471" s="4" t="s">
        <v>112</v>
      </c>
      <c r="I471" s="9" t="s">
        <v>158</v>
      </c>
      <c r="J471" s="6" t="s">
        <v>114</v>
      </c>
      <c r="K471" s="9" t="s">
        <v>120</v>
      </c>
      <c r="L471" s="9" t="s">
        <v>121</v>
      </c>
      <c r="M471" s="9" t="s">
        <v>28</v>
      </c>
      <c r="N471" s="4">
        <v>6</v>
      </c>
      <c r="O471" s="9">
        <v>1</v>
      </c>
      <c r="P471" s="20">
        <f t="shared" si="43"/>
        <v>6</v>
      </c>
      <c r="Q471" s="4" t="str">
        <f t="shared" si="40"/>
        <v>MEDIO</v>
      </c>
      <c r="R471" s="4">
        <v>25</v>
      </c>
      <c r="S471" s="20">
        <f t="shared" si="44"/>
        <v>150</v>
      </c>
      <c r="T471" s="4" t="str">
        <f t="shared" si="41"/>
        <v>II</v>
      </c>
      <c r="U471" s="4" t="str">
        <f t="shared" si="42"/>
        <v>NO ACEPTABLE O ACEPTABLE CON CONTROL ESPECIFICO</v>
      </c>
      <c r="V471" s="6" t="s">
        <v>29</v>
      </c>
      <c r="W471" s="4" t="s">
        <v>29</v>
      </c>
      <c r="X471" s="4" t="s">
        <v>29</v>
      </c>
      <c r="Y471" s="4" t="s">
        <v>122</v>
      </c>
      <c r="Z471" s="4" t="s">
        <v>123</v>
      </c>
      <c r="AA471" s="4" t="s">
        <v>29</v>
      </c>
    </row>
    <row r="472" spans="1:27" ht="135" x14ac:dyDescent="0.25">
      <c r="A472" s="24" t="s">
        <v>641</v>
      </c>
      <c r="B472" s="4" t="s">
        <v>92</v>
      </c>
      <c r="C472" s="4" t="s">
        <v>306</v>
      </c>
      <c r="D472" s="6" t="s">
        <v>311</v>
      </c>
      <c r="E472" s="6" t="s">
        <v>312</v>
      </c>
      <c r="F472" s="4" t="s">
        <v>31</v>
      </c>
      <c r="G472" s="4">
        <v>15</v>
      </c>
      <c r="H472" s="9" t="s">
        <v>112</v>
      </c>
      <c r="I472" s="9" t="s">
        <v>119</v>
      </c>
      <c r="J472" s="6" t="s">
        <v>114</v>
      </c>
      <c r="K472" s="9" t="s">
        <v>120</v>
      </c>
      <c r="L472" s="9" t="s">
        <v>121</v>
      </c>
      <c r="M472" s="9" t="s">
        <v>28</v>
      </c>
      <c r="N472" s="6">
        <v>6</v>
      </c>
      <c r="O472" s="6">
        <v>2</v>
      </c>
      <c r="P472" s="20">
        <f t="shared" si="43"/>
        <v>12</v>
      </c>
      <c r="Q472" s="4" t="str">
        <f t="shared" si="40"/>
        <v>ALTO</v>
      </c>
      <c r="R472" s="4">
        <v>25</v>
      </c>
      <c r="S472" s="20">
        <f t="shared" si="44"/>
        <v>300</v>
      </c>
      <c r="T472" s="4" t="str">
        <f t="shared" si="41"/>
        <v>II</v>
      </c>
      <c r="U472" s="4" t="str">
        <f t="shared" si="42"/>
        <v>NO ACEPTABLE O ACEPTABLE CON CONTROL ESPECIFICO</v>
      </c>
      <c r="V472" s="6" t="s">
        <v>29</v>
      </c>
      <c r="W472" s="4" t="s">
        <v>29</v>
      </c>
      <c r="X472" s="4" t="s">
        <v>29</v>
      </c>
      <c r="Y472" s="4" t="s">
        <v>122</v>
      </c>
      <c r="Z472" s="4" t="s">
        <v>123</v>
      </c>
      <c r="AA472" s="4" t="s">
        <v>29</v>
      </c>
    </row>
    <row r="473" spans="1:27" ht="135" x14ac:dyDescent="0.25">
      <c r="A473" s="24" t="s">
        <v>641</v>
      </c>
      <c r="B473" s="4" t="s">
        <v>92</v>
      </c>
      <c r="C473" s="4" t="s">
        <v>306</v>
      </c>
      <c r="D473" s="6" t="s">
        <v>311</v>
      </c>
      <c r="E473" s="6" t="s">
        <v>312</v>
      </c>
      <c r="F473" s="4" t="s">
        <v>31</v>
      </c>
      <c r="G473" s="4">
        <v>15</v>
      </c>
      <c r="H473" s="9" t="s">
        <v>25</v>
      </c>
      <c r="I473" s="9" t="s">
        <v>172</v>
      </c>
      <c r="J473" s="9" t="s">
        <v>173</v>
      </c>
      <c r="K473" s="9" t="s">
        <v>174</v>
      </c>
      <c r="L473" s="9" t="s">
        <v>28</v>
      </c>
      <c r="M473" s="9" t="s">
        <v>736</v>
      </c>
      <c r="N473" s="9">
        <v>2</v>
      </c>
      <c r="O473" s="9">
        <v>4</v>
      </c>
      <c r="P473" s="20">
        <f t="shared" si="43"/>
        <v>8</v>
      </c>
      <c r="Q473" s="4" t="str">
        <f t="shared" si="40"/>
        <v>MEDIO</v>
      </c>
      <c r="R473" s="4">
        <v>10</v>
      </c>
      <c r="S473" s="20">
        <f t="shared" si="44"/>
        <v>80</v>
      </c>
      <c r="T473" s="4" t="str">
        <f t="shared" si="41"/>
        <v>III</v>
      </c>
      <c r="U473" s="4" t="str">
        <f t="shared" si="42"/>
        <v>MEJORABLE</v>
      </c>
      <c r="V473" s="6" t="s">
        <v>29</v>
      </c>
      <c r="W473" s="4" t="s">
        <v>29</v>
      </c>
      <c r="X473" s="9" t="s">
        <v>175</v>
      </c>
      <c r="Y473" s="4" t="s">
        <v>741</v>
      </c>
      <c r="Z473" s="4" t="s">
        <v>29</v>
      </c>
      <c r="AA473" s="4" t="s">
        <v>176</v>
      </c>
    </row>
    <row r="474" spans="1:27" ht="180" x14ac:dyDescent="0.25">
      <c r="A474" s="24" t="s">
        <v>641</v>
      </c>
      <c r="B474" s="4" t="s">
        <v>92</v>
      </c>
      <c r="C474" s="4" t="s">
        <v>306</v>
      </c>
      <c r="D474" s="6" t="s">
        <v>311</v>
      </c>
      <c r="E474" s="6" t="s">
        <v>312</v>
      </c>
      <c r="F474" s="4" t="s">
        <v>31</v>
      </c>
      <c r="G474" s="4">
        <v>15</v>
      </c>
      <c r="H474" s="9" t="s">
        <v>25</v>
      </c>
      <c r="I474" s="4" t="s">
        <v>98</v>
      </c>
      <c r="J474" s="6" t="s">
        <v>99</v>
      </c>
      <c r="K474" s="4" t="s">
        <v>671</v>
      </c>
      <c r="L474" s="4" t="s">
        <v>654</v>
      </c>
      <c r="M474" s="4" t="s">
        <v>736</v>
      </c>
      <c r="N474" s="9">
        <v>2</v>
      </c>
      <c r="O474" s="4">
        <v>4</v>
      </c>
      <c r="P474" s="20">
        <f t="shared" si="43"/>
        <v>8</v>
      </c>
      <c r="Q474" s="4" t="str">
        <f t="shared" si="40"/>
        <v>MEDIO</v>
      </c>
      <c r="R474" s="4">
        <v>10</v>
      </c>
      <c r="S474" s="20">
        <f t="shared" si="44"/>
        <v>80</v>
      </c>
      <c r="T474" s="4" t="str">
        <f t="shared" si="41"/>
        <v>III</v>
      </c>
      <c r="U474" s="4" t="str">
        <f t="shared" si="42"/>
        <v>MEJORABLE</v>
      </c>
      <c r="V474" s="6" t="s">
        <v>29</v>
      </c>
      <c r="W474" s="4" t="s">
        <v>29</v>
      </c>
      <c r="X474" s="4" t="s">
        <v>655</v>
      </c>
      <c r="Y474" s="4" t="s">
        <v>737</v>
      </c>
      <c r="Z474" s="4" t="s">
        <v>29</v>
      </c>
      <c r="AA474" s="4" t="s">
        <v>100</v>
      </c>
    </row>
    <row r="475" spans="1:27" ht="120" x14ac:dyDescent="0.25">
      <c r="A475" s="24" t="s">
        <v>639</v>
      </c>
      <c r="B475" s="4" t="s">
        <v>92</v>
      </c>
      <c r="C475" s="4" t="s">
        <v>306</v>
      </c>
      <c r="D475" s="6" t="s">
        <v>313</v>
      </c>
      <c r="E475" s="6" t="s">
        <v>314</v>
      </c>
      <c r="F475" s="4" t="s">
        <v>31</v>
      </c>
      <c r="G475" s="4">
        <v>11</v>
      </c>
      <c r="H475" s="4" t="s">
        <v>53</v>
      </c>
      <c r="I475" s="9" t="s">
        <v>95</v>
      </c>
      <c r="J475" s="6" t="s">
        <v>96</v>
      </c>
      <c r="K475" s="4" t="s">
        <v>28</v>
      </c>
      <c r="L475" s="4" t="s">
        <v>28</v>
      </c>
      <c r="M475" s="4" t="s">
        <v>644</v>
      </c>
      <c r="N475" s="4">
        <v>2</v>
      </c>
      <c r="O475" s="6">
        <v>4</v>
      </c>
      <c r="P475" s="20">
        <f t="shared" si="43"/>
        <v>8</v>
      </c>
      <c r="Q475" s="4" t="str">
        <f t="shared" si="40"/>
        <v>MEDIO</v>
      </c>
      <c r="R475" s="4">
        <v>25</v>
      </c>
      <c r="S475" s="20">
        <f t="shared" si="44"/>
        <v>200</v>
      </c>
      <c r="T475" s="4" t="str">
        <f t="shared" si="41"/>
        <v>II</v>
      </c>
      <c r="U475" s="4" t="str">
        <f t="shared" si="42"/>
        <v>NO ACEPTABLE O ACEPTABLE CON CONTROL ESPECIFICO</v>
      </c>
      <c r="V475" s="6" t="s">
        <v>29</v>
      </c>
      <c r="W475" s="4" t="s">
        <v>29</v>
      </c>
      <c r="X475" s="4" t="s">
        <v>29</v>
      </c>
      <c r="Y475" s="4" t="s">
        <v>645</v>
      </c>
      <c r="Z475" s="4" t="s">
        <v>97</v>
      </c>
      <c r="AA475" s="4" t="s">
        <v>731</v>
      </c>
    </row>
    <row r="476" spans="1:27" ht="240" x14ac:dyDescent="0.25">
      <c r="A476" s="24" t="s">
        <v>639</v>
      </c>
      <c r="B476" s="4" t="s">
        <v>92</v>
      </c>
      <c r="C476" s="4" t="s">
        <v>306</v>
      </c>
      <c r="D476" s="6" t="s">
        <v>313</v>
      </c>
      <c r="E476" s="6" t="s">
        <v>314</v>
      </c>
      <c r="F476" s="4" t="s">
        <v>31</v>
      </c>
      <c r="G476" s="4">
        <v>11</v>
      </c>
      <c r="H476" s="4" t="s">
        <v>26</v>
      </c>
      <c r="I476" s="6" t="s">
        <v>307</v>
      </c>
      <c r="J476" s="6" t="s">
        <v>102</v>
      </c>
      <c r="K476" s="4" t="s">
        <v>28</v>
      </c>
      <c r="L476" s="4" t="s">
        <v>28</v>
      </c>
      <c r="M476" s="4" t="s">
        <v>104</v>
      </c>
      <c r="N476" s="6">
        <v>2</v>
      </c>
      <c r="O476" s="6">
        <v>3</v>
      </c>
      <c r="P476" s="20">
        <f t="shared" si="43"/>
        <v>6</v>
      </c>
      <c r="Q476" s="4" t="str">
        <f t="shared" si="40"/>
        <v>MEDIO</v>
      </c>
      <c r="R476" s="4">
        <v>10</v>
      </c>
      <c r="S476" s="20">
        <f t="shared" si="44"/>
        <v>60</v>
      </c>
      <c r="T476" s="4" t="str">
        <f t="shared" si="41"/>
        <v>III</v>
      </c>
      <c r="U476" s="4" t="str">
        <f t="shared" si="42"/>
        <v>MEJORABLE</v>
      </c>
      <c r="V476" s="6" t="s">
        <v>29</v>
      </c>
      <c r="W476" s="6" t="s">
        <v>29</v>
      </c>
      <c r="X476" s="4" t="s">
        <v>105</v>
      </c>
      <c r="Y476" s="4" t="s">
        <v>106</v>
      </c>
      <c r="Z476" s="6" t="s">
        <v>29</v>
      </c>
      <c r="AA476" s="4" t="s">
        <v>107</v>
      </c>
    </row>
    <row r="477" spans="1:27" ht="240" x14ac:dyDescent="0.25">
      <c r="A477" s="24" t="s">
        <v>639</v>
      </c>
      <c r="B477" s="4" t="s">
        <v>92</v>
      </c>
      <c r="C477" s="4" t="s">
        <v>306</v>
      </c>
      <c r="D477" s="6" t="s">
        <v>313</v>
      </c>
      <c r="E477" s="6" t="s">
        <v>314</v>
      </c>
      <c r="F477" s="4" t="s">
        <v>31</v>
      </c>
      <c r="G477" s="4">
        <v>11</v>
      </c>
      <c r="H477" s="4" t="s">
        <v>26</v>
      </c>
      <c r="I477" s="6" t="s">
        <v>308</v>
      </c>
      <c r="J477" s="6" t="s">
        <v>102</v>
      </c>
      <c r="K477" s="4" t="s">
        <v>28</v>
      </c>
      <c r="L477" s="4" t="s">
        <v>28</v>
      </c>
      <c r="M477" s="4" t="s">
        <v>104</v>
      </c>
      <c r="N477" s="6">
        <v>2</v>
      </c>
      <c r="O477" s="6">
        <v>2</v>
      </c>
      <c r="P477" s="20">
        <f t="shared" si="43"/>
        <v>4</v>
      </c>
      <c r="Q477" s="4" t="str">
        <f t="shared" si="40"/>
        <v>BAJO</v>
      </c>
      <c r="R477" s="4">
        <v>10</v>
      </c>
      <c r="S477" s="20">
        <f t="shared" si="44"/>
        <v>40</v>
      </c>
      <c r="T477" s="4" t="str">
        <f t="shared" si="41"/>
        <v>III</v>
      </c>
      <c r="U477" s="4" t="str">
        <f t="shared" si="42"/>
        <v>MEJORABLE</v>
      </c>
      <c r="V477" s="6" t="s">
        <v>29</v>
      </c>
      <c r="W477" s="6" t="s">
        <v>29</v>
      </c>
      <c r="X477" s="4" t="s">
        <v>105</v>
      </c>
      <c r="Y477" s="4" t="s">
        <v>106</v>
      </c>
      <c r="Z477" s="6" t="s">
        <v>29</v>
      </c>
      <c r="AA477" s="4" t="s">
        <v>107</v>
      </c>
    </row>
    <row r="478" spans="1:27" ht="210" x14ac:dyDescent="0.25">
      <c r="A478" s="24" t="s">
        <v>639</v>
      </c>
      <c r="B478" s="4" t="s">
        <v>92</v>
      </c>
      <c r="C478" s="4" t="s">
        <v>306</v>
      </c>
      <c r="D478" s="6" t="s">
        <v>313</v>
      </c>
      <c r="E478" s="6" t="s">
        <v>314</v>
      </c>
      <c r="F478" s="4" t="s">
        <v>31</v>
      </c>
      <c r="G478" s="4">
        <v>11</v>
      </c>
      <c r="H478" s="4" t="s">
        <v>27</v>
      </c>
      <c r="I478" s="6" t="s">
        <v>109</v>
      </c>
      <c r="J478" s="6" t="s">
        <v>110</v>
      </c>
      <c r="K478" s="6" t="s">
        <v>646</v>
      </c>
      <c r="L478" s="6" t="s">
        <v>111</v>
      </c>
      <c r="M478" s="6" t="s">
        <v>738</v>
      </c>
      <c r="N478" s="6">
        <v>2</v>
      </c>
      <c r="O478" s="6">
        <v>4</v>
      </c>
      <c r="P478" s="20">
        <f t="shared" si="43"/>
        <v>8</v>
      </c>
      <c r="Q478" s="4" t="str">
        <f t="shared" si="40"/>
        <v>MEDIO</v>
      </c>
      <c r="R478" s="4">
        <v>10</v>
      </c>
      <c r="S478" s="20">
        <f t="shared" si="44"/>
        <v>80</v>
      </c>
      <c r="T478" s="4" t="str">
        <f t="shared" si="41"/>
        <v>III</v>
      </c>
      <c r="U478" s="4" t="str">
        <f t="shared" si="42"/>
        <v>MEJORABLE</v>
      </c>
      <c r="V478" s="6" t="s">
        <v>29</v>
      </c>
      <c r="W478" s="4" t="s">
        <v>29</v>
      </c>
      <c r="X478" s="6" t="s">
        <v>29</v>
      </c>
      <c r="Y478" s="6" t="s">
        <v>739</v>
      </c>
      <c r="Z478" s="4" t="s">
        <v>29</v>
      </c>
      <c r="AA478" s="4" t="s">
        <v>647</v>
      </c>
    </row>
    <row r="479" spans="1:27" ht="210" x14ac:dyDescent="0.25">
      <c r="A479" s="24" t="s">
        <v>639</v>
      </c>
      <c r="B479" s="4" t="s">
        <v>92</v>
      </c>
      <c r="C479" s="4" t="s">
        <v>306</v>
      </c>
      <c r="D479" s="6" t="s">
        <v>313</v>
      </c>
      <c r="E479" s="6" t="s">
        <v>314</v>
      </c>
      <c r="F479" s="4" t="s">
        <v>31</v>
      </c>
      <c r="G479" s="4">
        <v>11</v>
      </c>
      <c r="H479" s="4" t="s">
        <v>64</v>
      </c>
      <c r="I479" s="9" t="s">
        <v>129</v>
      </c>
      <c r="J479" s="6" t="s">
        <v>130</v>
      </c>
      <c r="K479" s="9" t="s">
        <v>28</v>
      </c>
      <c r="L479" s="9" t="s">
        <v>653</v>
      </c>
      <c r="M479" s="9" t="s">
        <v>651</v>
      </c>
      <c r="N479" s="9">
        <v>10</v>
      </c>
      <c r="O479" s="6">
        <v>1</v>
      </c>
      <c r="P479" s="20">
        <f t="shared" si="43"/>
        <v>10</v>
      </c>
      <c r="Q479" s="4" t="str">
        <f t="shared" si="40"/>
        <v>ALTO</v>
      </c>
      <c r="R479" s="6">
        <v>100</v>
      </c>
      <c r="S479" s="20">
        <f t="shared" si="44"/>
        <v>1000</v>
      </c>
      <c r="T479" s="4" t="str">
        <f t="shared" si="41"/>
        <v>I</v>
      </c>
      <c r="U479" s="4" t="str">
        <f t="shared" si="42"/>
        <v>NO ACEPTABLE</v>
      </c>
      <c r="V479" s="6" t="s">
        <v>29</v>
      </c>
      <c r="W479" s="4" t="s">
        <v>29</v>
      </c>
      <c r="X479" s="4" t="s">
        <v>29</v>
      </c>
      <c r="Y479" s="4" t="s">
        <v>652</v>
      </c>
      <c r="Z479" s="4" t="s">
        <v>29</v>
      </c>
      <c r="AA479" s="4" t="s">
        <v>132</v>
      </c>
    </row>
    <row r="480" spans="1:27" ht="120" x14ac:dyDescent="0.25">
      <c r="A480" s="24" t="s">
        <v>639</v>
      </c>
      <c r="B480" s="4" t="s">
        <v>92</v>
      </c>
      <c r="C480" s="4" t="s">
        <v>306</v>
      </c>
      <c r="D480" s="6" t="s">
        <v>313</v>
      </c>
      <c r="E480" s="6" t="s">
        <v>314</v>
      </c>
      <c r="F480" s="4" t="s">
        <v>31</v>
      </c>
      <c r="G480" s="4">
        <v>11</v>
      </c>
      <c r="H480" s="4" t="s">
        <v>64</v>
      </c>
      <c r="I480" s="9" t="s">
        <v>169</v>
      </c>
      <c r="J480" s="9" t="s">
        <v>170</v>
      </c>
      <c r="K480" s="9" t="s">
        <v>28</v>
      </c>
      <c r="L480" s="9" t="s">
        <v>28</v>
      </c>
      <c r="M480" s="4" t="s">
        <v>171</v>
      </c>
      <c r="N480" s="6">
        <v>2</v>
      </c>
      <c r="O480" s="6">
        <v>1</v>
      </c>
      <c r="P480" s="20">
        <f t="shared" si="43"/>
        <v>2</v>
      </c>
      <c r="Q480" s="4" t="str">
        <f t="shared" si="40"/>
        <v>BAJO</v>
      </c>
      <c r="R480" s="4">
        <v>10</v>
      </c>
      <c r="S480" s="20">
        <f t="shared" si="44"/>
        <v>20</v>
      </c>
      <c r="T480" s="4" t="str">
        <f t="shared" si="41"/>
        <v>IV</v>
      </c>
      <c r="U480" s="4" t="str">
        <f t="shared" si="42"/>
        <v>ACEPTABLE</v>
      </c>
      <c r="V480" s="6" t="s">
        <v>29</v>
      </c>
      <c r="W480" s="4" t="s">
        <v>29</v>
      </c>
      <c r="X480" s="4" t="s">
        <v>29</v>
      </c>
      <c r="Y480" s="4" t="s">
        <v>171</v>
      </c>
      <c r="Z480" s="4" t="s">
        <v>29</v>
      </c>
      <c r="AA480" s="4" t="s">
        <v>132</v>
      </c>
    </row>
    <row r="481" spans="1:27" ht="120" x14ac:dyDescent="0.25">
      <c r="A481" s="24" t="s">
        <v>639</v>
      </c>
      <c r="B481" s="4" t="s">
        <v>92</v>
      </c>
      <c r="C481" s="4" t="s">
        <v>306</v>
      </c>
      <c r="D481" s="6" t="s">
        <v>313</v>
      </c>
      <c r="E481" s="6" t="s">
        <v>314</v>
      </c>
      <c r="F481" s="4" t="s">
        <v>31</v>
      </c>
      <c r="G481" s="4">
        <v>11</v>
      </c>
      <c r="H481" s="4" t="s">
        <v>112</v>
      </c>
      <c r="I481" s="9" t="s">
        <v>158</v>
      </c>
      <c r="J481" s="6" t="s">
        <v>114</v>
      </c>
      <c r="K481" s="9" t="s">
        <v>120</v>
      </c>
      <c r="L481" s="9" t="s">
        <v>121</v>
      </c>
      <c r="M481" s="9" t="s">
        <v>28</v>
      </c>
      <c r="N481" s="4">
        <v>6</v>
      </c>
      <c r="O481" s="9">
        <v>1</v>
      </c>
      <c r="P481" s="20">
        <f t="shared" si="43"/>
        <v>6</v>
      </c>
      <c r="Q481" s="4" t="str">
        <f t="shared" si="40"/>
        <v>MEDIO</v>
      </c>
      <c r="R481" s="4">
        <v>25</v>
      </c>
      <c r="S481" s="20">
        <f t="shared" si="44"/>
        <v>150</v>
      </c>
      <c r="T481" s="4" t="str">
        <f t="shared" si="41"/>
        <v>II</v>
      </c>
      <c r="U481" s="4" t="str">
        <f t="shared" si="42"/>
        <v>NO ACEPTABLE O ACEPTABLE CON CONTROL ESPECIFICO</v>
      </c>
      <c r="V481" s="6" t="s">
        <v>29</v>
      </c>
      <c r="W481" s="4" t="s">
        <v>29</v>
      </c>
      <c r="X481" s="4" t="s">
        <v>29</v>
      </c>
      <c r="Y481" s="4" t="s">
        <v>122</v>
      </c>
      <c r="Z481" s="4" t="s">
        <v>123</v>
      </c>
      <c r="AA481" s="4" t="s">
        <v>29</v>
      </c>
    </row>
    <row r="482" spans="1:27" ht="120" x14ac:dyDescent="0.25">
      <c r="A482" s="24" t="s">
        <v>639</v>
      </c>
      <c r="B482" s="4" t="s">
        <v>92</v>
      </c>
      <c r="C482" s="4" t="s">
        <v>306</v>
      </c>
      <c r="D482" s="6" t="s">
        <v>313</v>
      </c>
      <c r="E482" s="6" t="s">
        <v>314</v>
      </c>
      <c r="F482" s="4" t="s">
        <v>31</v>
      </c>
      <c r="G482" s="4">
        <v>11</v>
      </c>
      <c r="H482" s="9" t="s">
        <v>112</v>
      </c>
      <c r="I482" s="9" t="s">
        <v>119</v>
      </c>
      <c r="J482" s="6" t="s">
        <v>114</v>
      </c>
      <c r="K482" s="9" t="s">
        <v>120</v>
      </c>
      <c r="L482" s="9" t="s">
        <v>121</v>
      </c>
      <c r="M482" s="9" t="s">
        <v>28</v>
      </c>
      <c r="N482" s="6">
        <v>6</v>
      </c>
      <c r="O482" s="6">
        <v>1</v>
      </c>
      <c r="P482" s="20">
        <f t="shared" si="43"/>
        <v>6</v>
      </c>
      <c r="Q482" s="4" t="str">
        <f t="shared" si="40"/>
        <v>MEDIO</v>
      </c>
      <c r="R482" s="4">
        <v>25</v>
      </c>
      <c r="S482" s="20">
        <f t="shared" si="44"/>
        <v>150</v>
      </c>
      <c r="T482" s="4" t="str">
        <f t="shared" si="41"/>
        <v>II</v>
      </c>
      <c r="U482" s="4" t="str">
        <f t="shared" si="42"/>
        <v>NO ACEPTABLE O ACEPTABLE CON CONTROL ESPECIFICO</v>
      </c>
      <c r="V482" s="6" t="s">
        <v>29</v>
      </c>
      <c r="W482" s="4" t="s">
        <v>29</v>
      </c>
      <c r="X482" s="4" t="s">
        <v>29</v>
      </c>
      <c r="Y482" s="4" t="s">
        <v>122</v>
      </c>
      <c r="Z482" s="4" t="s">
        <v>123</v>
      </c>
      <c r="AA482" s="4" t="s">
        <v>29</v>
      </c>
    </row>
    <row r="483" spans="1:27" ht="120" x14ac:dyDescent="0.25">
      <c r="A483" s="24" t="s">
        <v>639</v>
      </c>
      <c r="B483" s="4" t="s">
        <v>92</v>
      </c>
      <c r="C483" s="4" t="s">
        <v>306</v>
      </c>
      <c r="D483" s="6" t="s">
        <v>313</v>
      </c>
      <c r="E483" s="6" t="s">
        <v>314</v>
      </c>
      <c r="F483" s="4" t="s">
        <v>31</v>
      </c>
      <c r="G483" s="4">
        <v>11</v>
      </c>
      <c r="H483" s="9" t="s">
        <v>25</v>
      </c>
      <c r="I483" s="9" t="s">
        <v>172</v>
      </c>
      <c r="J483" s="9" t="s">
        <v>173</v>
      </c>
      <c r="K483" s="9" t="s">
        <v>174</v>
      </c>
      <c r="L483" s="9" t="s">
        <v>28</v>
      </c>
      <c r="M483" s="9" t="s">
        <v>736</v>
      </c>
      <c r="N483" s="9">
        <v>2</v>
      </c>
      <c r="O483" s="9">
        <v>4</v>
      </c>
      <c r="P483" s="20">
        <f t="shared" si="43"/>
        <v>8</v>
      </c>
      <c r="Q483" s="4" t="str">
        <f t="shared" si="40"/>
        <v>MEDIO</v>
      </c>
      <c r="R483" s="4">
        <v>10</v>
      </c>
      <c r="S483" s="20">
        <f t="shared" si="44"/>
        <v>80</v>
      </c>
      <c r="T483" s="4" t="str">
        <f t="shared" si="41"/>
        <v>III</v>
      </c>
      <c r="U483" s="4" t="str">
        <f t="shared" si="42"/>
        <v>MEJORABLE</v>
      </c>
      <c r="V483" s="6" t="s">
        <v>29</v>
      </c>
      <c r="W483" s="4" t="s">
        <v>29</v>
      </c>
      <c r="X483" s="9" t="s">
        <v>175</v>
      </c>
      <c r="Y483" s="4" t="s">
        <v>741</v>
      </c>
      <c r="Z483" s="4" t="s">
        <v>29</v>
      </c>
      <c r="AA483" s="4" t="s">
        <v>176</v>
      </c>
    </row>
    <row r="484" spans="1:27" ht="180" x14ac:dyDescent="0.25">
      <c r="A484" s="24" t="s">
        <v>639</v>
      </c>
      <c r="B484" s="4" t="s">
        <v>92</v>
      </c>
      <c r="C484" s="4" t="s">
        <v>306</v>
      </c>
      <c r="D484" s="6" t="s">
        <v>313</v>
      </c>
      <c r="E484" s="6" t="s">
        <v>314</v>
      </c>
      <c r="F484" s="4" t="s">
        <v>31</v>
      </c>
      <c r="G484" s="4">
        <v>11</v>
      </c>
      <c r="H484" s="9" t="s">
        <v>25</v>
      </c>
      <c r="I484" s="4" t="s">
        <v>98</v>
      </c>
      <c r="J484" s="6" t="s">
        <v>99</v>
      </c>
      <c r="K484" s="4" t="s">
        <v>671</v>
      </c>
      <c r="L484" s="4" t="s">
        <v>654</v>
      </c>
      <c r="M484" s="4" t="s">
        <v>736</v>
      </c>
      <c r="N484" s="9">
        <v>2</v>
      </c>
      <c r="O484" s="4">
        <v>4</v>
      </c>
      <c r="P484" s="20">
        <f t="shared" si="43"/>
        <v>8</v>
      </c>
      <c r="Q484" s="4" t="str">
        <f t="shared" si="40"/>
        <v>MEDIO</v>
      </c>
      <c r="R484" s="4">
        <v>10</v>
      </c>
      <c r="S484" s="20">
        <f t="shared" si="44"/>
        <v>80</v>
      </c>
      <c r="T484" s="4" t="str">
        <f t="shared" si="41"/>
        <v>III</v>
      </c>
      <c r="U484" s="4" t="str">
        <f t="shared" si="42"/>
        <v>MEJORABLE</v>
      </c>
      <c r="V484" s="6" t="s">
        <v>29</v>
      </c>
      <c r="W484" s="4" t="s">
        <v>29</v>
      </c>
      <c r="X484" s="4" t="s">
        <v>655</v>
      </c>
      <c r="Y484" s="4" t="s">
        <v>737</v>
      </c>
      <c r="Z484" s="4" t="s">
        <v>29</v>
      </c>
      <c r="AA484" s="4" t="s">
        <v>100</v>
      </c>
    </row>
    <row r="485" spans="1:27" ht="240" x14ac:dyDescent="0.25">
      <c r="A485" s="24" t="s">
        <v>754</v>
      </c>
      <c r="B485" s="4" t="s">
        <v>92</v>
      </c>
      <c r="C485" s="4" t="s">
        <v>306</v>
      </c>
      <c r="D485" s="6" t="s">
        <v>755</v>
      </c>
      <c r="E485" s="6" t="s">
        <v>756</v>
      </c>
      <c r="F485" s="4" t="s">
        <v>31</v>
      </c>
      <c r="G485" s="4">
        <v>4</v>
      </c>
      <c r="H485" s="4" t="s">
        <v>53</v>
      </c>
      <c r="I485" s="9" t="s">
        <v>95</v>
      </c>
      <c r="J485" s="6" t="s">
        <v>96</v>
      </c>
      <c r="K485" s="4" t="s">
        <v>28</v>
      </c>
      <c r="L485" s="4" t="s">
        <v>28</v>
      </c>
      <c r="M485" s="4" t="s">
        <v>644</v>
      </c>
      <c r="N485" s="4">
        <v>2</v>
      </c>
      <c r="O485" s="6">
        <v>4</v>
      </c>
      <c r="P485" s="20">
        <f t="shared" si="43"/>
        <v>8</v>
      </c>
      <c r="Q485" s="4" t="str">
        <f t="shared" si="40"/>
        <v>MEDIO</v>
      </c>
      <c r="R485" s="4">
        <v>25</v>
      </c>
      <c r="S485" s="20">
        <f t="shared" si="44"/>
        <v>200</v>
      </c>
      <c r="T485" s="4" t="str">
        <f t="shared" si="41"/>
        <v>II</v>
      </c>
      <c r="U485" s="4" t="str">
        <f t="shared" si="42"/>
        <v>NO ACEPTABLE O ACEPTABLE CON CONTROL ESPECIFICO</v>
      </c>
      <c r="V485" s="6" t="s">
        <v>29</v>
      </c>
      <c r="W485" s="4" t="s">
        <v>29</v>
      </c>
      <c r="X485" s="4" t="s">
        <v>29</v>
      </c>
      <c r="Y485" s="4" t="s">
        <v>645</v>
      </c>
      <c r="Z485" s="4" t="s">
        <v>97</v>
      </c>
      <c r="AA485" s="4" t="s">
        <v>731</v>
      </c>
    </row>
    <row r="486" spans="1:27" ht="240" x14ac:dyDescent="0.25">
      <c r="A486" s="24" t="s">
        <v>757</v>
      </c>
      <c r="B486" s="4" t="s">
        <v>92</v>
      </c>
      <c r="C486" s="4" t="s">
        <v>306</v>
      </c>
      <c r="D486" s="6" t="s">
        <v>758</v>
      </c>
      <c r="E486" s="6" t="s">
        <v>756</v>
      </c>
      <c r="F486" s="4" t="s">
        <v>31</v>
      </c>
      <c r="G486" s="4">
        <v>4</v>
      </c>
      <c r="H486" s="4" t="s">
        <v>26</v>
      </c>
      <c r="I486" s="6" t="s">
        <v>307</v>
      </c>
      <c r="J486" s="6" t="s">
        <v>102</v>
      </c>
      <c r="K486" s="4" t="s">
        <v>28</v>
      </c>
      <c r="L486" s="4" t="s">
        <v>28</v>
      </c>
      <c r="M486" s="4" t="s">
        <v>104</v>
      </c>
      <c r="N486" s="6">
        <v>2</v>
      </c>
      <c r="O486" s="6">
        <v>3</v>
      </c>
      <c r="P486" s="20">
        <f t="shared" si="43"/>
        <v>6</v>
      </c>
      <c r="Q486" s="4" t="str">
        <f t="shared" si="40"/>
        <v>MEDIO</v>
      </c>
      <c r="R486" s="4">
        <v>10</v>
      </c>
      <c r="S486" s="20">
        <f t="shared" si="44"/>
        <v>60</v>
      </c>
      <c r="T486" s="4" t="str">
        <f t="shared" si="41"/>
        <v>III</v>
      </c>
      <c r="U486" s="4" t="str">
        <f t="shared" si="42"/>
        <v>MEJORABLE</v>
      </c>
      <c r="V486" s="6" t="s">
        <v>29</v>
      </c>
      <c r="W486" s="6" t="s">
        <v>29</v>
      </c>
      <c r="X486" s="4" t="s">
        <v>105</v>
      </c>
      <c r="Y486" s="4" t="s">
        <v>106</v>
      </c>
      <c r="Z486" s="6" t="s">
        <v>29</v>
      </c>
      <c r="AA486" s="4" t="s">
        <v>107</v>
      </c>
    </row>
    <row r="487" spans="1:27" ht="240" x14ac:dyDescent="0.25">
      <c r="A487" s="24" t="s">
        <v>757</v>
      </c>
      <c r="B487" s="4" t="s">
        <v>92</v>
      </c>
      <c r="C487" s="4" t="s">
        <v>306</v>
      </c>
      <c r="D487" s="6" t="s">
        <v>758</v>
      </c>
      <c r="E487" s="6" t="s">
        <v>756</v>
      </c>
      <c r="F487" s="4" t="s">
        <v>31</v>
      </c>
      <c r="G487" s="4">
        <v>4</v>
      </c>
      <c r="H487" s="4" t="s">
        <v>26</v>
      </c>
      <c r="I487" s="6" t="s">
        <v>308</v>
      </c>
      <c r="J487" s="6" t="s">
        <v>102</v>
      </c>
      <c r="K487" s="4" t="s">
        <v>28</v>
      </c>
      <c r="L487" s="4" t="s">
        <v>28</v>
      </c>
      <c r="M487" s="4" t="s">
        <v>104</v>
      </c>
      <c r="N487" s="6">
        <v>2</v>
      </c>
      <c r="O487" s="6">
        <v>2</v>
      </c>
      <c r="P487" s="20">
        <f t="shared" si="43"/>
        <v>4</v>
      </c>
      <c r="Q487" s="4" t="str">
        <f t="shared" si="40"/>
        <v>BAJO</v>
      </c>
      <c r="R487" s="4">
        <v>10</v>
      </c>
      <c r="S487" s="20">
        <f t="shared" si="44"/>
        <v>40</v>
      </c>
      <c r="T487" s="4" t="str">
        <f t="shared" si="41"/>
        <v>III</v>
      </c>
      <c r="U487" s="4" t="str">
        <f t="shared" si="42"/>
        <v>MEJORABLE</v>
      </c>
      <c r="V487" s="6" t="s">
        <v>29</v>
      </c>
      <c r="W487" s="6" t="s">
        <v>29</v>
      </c>
      <c r="X487" s="4" t="s">
        <v>105</v>
      </c>
      <c r="Y487" s="4" t="s">
        <v>106</v>
      </c>
      <c r="Z487" s="6" t="s">
        <v>29</v>
      </c>
      <c r="AA487" s="4" t="s">
        <v>107</v>
      </c>
    </row>
    <row r="488" spans="1:27" ht="225" x14ac:dyDescent="0.25">
      <c r="A488" s="24" t="s">
        <v>757</v>
      </c>
      <c r="B488" s="4" t="s">
        <v>92</v>
      </c>
      <c r="C488" s="4" t="s">
        <v>306</v>
      </c>
      <c r="D488" s="6" t="s">
        <v>758</v>
      </c>
      <c r="E488" s="6" t="s">
        <v>756</v>
      </c>
      <c r="F488" s="4" t="s">
        <v>31</v>
      </c>
      <c r="G488" s="4">
        <v>4</v>
      </c>
      <c r="H488" s="4" t="s">
        <v>27</v>
      </c>
      <c r="I488" s="6" t="s">
        <v>109</v>
      </c>
      <c r="J488" s="6" t="s">
        <v>110</v>
      </c>
      <c r="K488" s="6" t="s">
        <v>646</v>
      </c>
      <c r="L488" s="6" t="s">
        <v>111</v>
      </c>
      <c r="M488" s="6" t="s">
        <v>738</v>
      </c>
      <c r="N488" s="6">
        <v>2</v>
      </c>
      <c r="O488" s="6">
        <v>4</v>
      </c>
      <c r="P488" s="20">
        <f t="shared" si="43"/>
        <v>8</v>
      </c>
      <c r="Q488" s="4" t="str">
        <f t="shared" si="40"/>
        <v>MEDIO</v>
      </c>
      <c r="R488" s="4">
        <v>10</v>
      </c>
      <c r="S488" s="20">
        <f t="shared" si="44"/>
        <v>80</v>
      </c>
      <c r="T488" s="4" t="str">
        <f t="shared" si="41"/>
        <v>III</v>
      </c>
      <c r="U488" s="4" t="str">
        <f t="shared" si="42"/>
        <v>MEJORABLE</v>
      </c>
      <c r="V488" s="6" t="s">
        <v>29</v>
      </c>
      <c r="W488" s="4" t="s">
        <v>29</v>
      </c>
      <c r="X488" s="6" t="s">
        <v>29</v>
      </c>
      <c r="Y488" s="6" t="s">
        <v>739</v>
      </c>
      <c r="Z488" s="4" t="s">
        <v>29</v>
      </c>
      <c r="AA488" s="4" t="s">
        <v>647</v>
      </c>
    </row>
    <row r="489" spans="1:27" ht="225" x14ac:dyDescent="0.25">
      <c r="A489" s="24" t="s">
        <v>757</v>
      </c>
      <c r="B489" s="4" t="s">
        <v>92</v>
      </c>
      <c r="C489" s="4" t="s">
        <v>306</v>
      </c>
      <c r="D489" s="6" t="s">
        <v>758</v>
      </c>
      <c r="E489" s="6" t="s">
        <v>756</v>
      </c>
      <c r="F489" s="4" t="s">
        <v>31</v>
      </c>
      <c r="G489" s="4">
        <v>4</v>
      </c>
      <c r="H489" s="4" t="s">
        <v>64</v>
      </c>
      <c r="I489" s="9" t="s">
        <v>129</v>
      </c>
      <c r="J489" s="6" t="s">
        <v>130</v>
      </c>
      <c r="K489" s="9" t="s">
        <v>28</v>
      </c>
      <c r="L489" s="9" t="s">
        <v>653</v>
      </c>
      <c r="M489" s="9" t="s">
        <v>651</v>
      </c>
      <c r="N489" s="9">
        <v>10</v>
      </c>
      <c r="O489" s="6">
        <v>1</v>
      </c>
      <c r="P489" s="20">
        <f t="shared" si="43"/>
        <v>10</v>
      </c>
      <c r="Q489" s="4" t="str">
        <f t="shared" si="40"/>
        <v>ALTO</v>
      </c>
      <c r="R489" s="6">
        <v>100</v>
      </c>
      <c r="S489" s="20">
        <f t="shared" si="44"/>
        <v>1000</v>
      </c>
      <c r="T489" s="4" t="str">
        <f t="shared" si="41"/>
        <v>I</v>
      </c>
      <c r="U489" s="4" t="str">
        <f t="shared" si="42"/>
        <v>NO ACEPTABLE</v>
      </c>
      <c r="V489" s="6" t="s">
        <v>29</v>
      </c>
      <c r="W489" s="4" t="s">
        <v>29</v>
      </c>
      <c r="X489" s="4" t="s">
        <v>29</v>
      </c>
      <c r="Y489" s="4" t="s">
        <v>652</v>
      </c>
      <c r="Z489" s="4" t="s">
        <v>29</v>
      </c>
      <c r="AA489" s="4" t="s">
        <v>132</v>
      </c>
    </row>
    <row r="490" spans="1:27" ht="225" x14ac:dyDescent="0.25">
      <c r="A490" s="24" t="s">
        <v>757</v>
      </c>
      <c r="B490" s="4" t="s">
        <v>92</v>
      </c>
      <c r="C490" s="4" t="s">
        <v>306</v>
      </c>
      <c r="D490" s="6" t="s">
        <v>758</v>
      </c>
      <c r="E490" s="6" t="s">
        <v>756</v>
      </c>
      <c r="F490" s="4" t="s">
        <v>31</v>
      </c>
      <c r="G490" s="4">
        <v>4</v>
      </c>
      <c r="H490" s="4" t="s">
        <v>64</v>
      </c>
      <c r="I490" s="9" t="s">
        <v>169</v>
      </c>
      <c r="J490" s="9" t="s">
        <v>170</v>
      </c>
      <c r="K490" s="9" t="s">
        <v>28</v>
      </c>
      <c r="L490" s="9" t="s">
        <v>28</v>
      </c>
      <c r="M490" s="4" t="s">
        <v>171</v>
      </c>
      <c r="N490" s="6">
        <v>2</v>
      </c>
      <c r="O490" s="6">
        <v>1</v>
      </c>
      <c r="P490" s="20">
        <f t="shared" si="43"/>
        <v>2</v>
      </c>
      <c r="Q490" s="4" t="str">
        <f t="shared" si="40"/>
        <v>BAJO</v>
      </c>
      <c r="R490" s="4">
        <v>10</v>
      </c>
      <c r="S490" s="20">
        <f t="shared" si="44"/>
        <v>20</v>
      </c>
      <c r="T490" s="4" t="str">
        <f t="shared" si="41"/>
        <v>IV</v>
      </c>
      <c r="U490" s="4" t="str">
        <f t="shared" si="42"/>
        <v>ACEPTABLE</v>
      </c>
      <c r="V490" s="6" t="s">
        <v>29</v>
      </c>
      <c r="W490" s="4" t="s">
        <v>29</v>
      </c>
      <c r="X490" s="4" t="s">
        <v>29</v>
      </c>
      <c r="Y490" s="4" t="s">
        <v>171</v>
      </c>
      <c r="Z490" s="4" t="s">
        <v>29</v>
      </c>
      <c r="AA490" s="4" t="s">
        <v>132</v>
      </c>
    </row>
    <row r="491" spans="1:27" ht="225" x14ac:dyDescent="0.25">
      <c r="A491" s="24" t="s">
        <v>757</v>
      </c>
      <c r="B491" s="4" t="s">
        <v>92</v>
      </c>
      <c r="C491" s="4" t="s">
        <v>306</v>
      </c>
      <c r="D491" s="6" t="s">
        <v>758</v>
      </c>
      <c r="E491" s="6" t="s">
        <v>756</v>
      </c>
      <c r="F491" s="4" t="s">
        <v>31</v>
      </c>
      <c r="G491" s="4">
        <v>4</v>
      </c>
      <c r="H491" s="4" t="s">
        <v>112</v>
      </c>
      <c r="I491" s="9" t="s">
        <v>158</v>
      </c>
      <c r="J491" s="6" t="s">
        <v>114</v>
      </c>
      <c r="K491" s="9" t="s">
        <v>120</v>
      </c>
      <c r="L491" s="9" t="s">
        <v>121</v>
      </c>
      <c r="M491" s="9" t="s">
        <v>28</v>
      </c>
      <c r="N491" s="4">
        <v>6</v>
      </c>
      <c r="O491" s="9">
        <v>2</v>
      </c>
      <c r="P491" s="20">
        <f t="shared" si="43"/>
        <v>12</v>
      </c>
      <c r="Q491" s="4" t="str">
        <f t="shared" si="40"/>
        <v>ALTO</v>
      </c>
      <c r="R491" s="4">
        <v>25</v>
      </c>
      <c r="S491" s="20">
        <f t="shared" si="44"/>
        <v>300</v>
      </c>
      <c r="T491" s="4" t="str">
        <f t="shared" si="41"/>
        <v>II</v>
      </c>
      <c r="U491" s="4" t="str">
        <f t="shared" si="42"/>
        <v>NO ACEPTABLE O ACEPTABLE CON CONTROL ESPECIFICO</v>
      </c>
      <c r="V491" s="6" t="s">
        <v>29</v>
      </c>
      <c r="W491" s="4" t="s">
        <v>29</v>
      </c>
      <c r="X491" s="4" t="s">
        <v>29</v>
      </c>
      <c r="Y491" s="4" t="s">
        <v>122</v>
      </c>
      <c r="Z491" s="4" t="s">
        <v>123</v>
      </c>
      <c r="AA491" s="4" t="s">
        <v>29</v>
      </c>
    </row>
    <row r="492" spans="1:27" ht="225" x14ac:dyDescent="0.25">
      <c r="A492" s="24" t="s">
        <v>757</v>
      </c>
      <c r="B492" s="4" t="s">
        <v>92</v>
      </c>
      <c r="C492" s="4" t="s">
        <v>306</v>
      </c>
      <c r="D492" s="6" t="s">
        <v>758</v>
      </c>
      <c r="E492" s="6" t="s">
        <v>756</v>
      </c>
      <c r="F492" s="4" t="s">
        <v>31</v>
      </c>
      <c r="G492" s="4">
        <v>4</v>
      </c>
      <c r="H492" s="9" t="s">
        <v>112</v>
      </c>
      <c r="I492" s="9" t="s">
        <v>119</v>
      </c>
      <c r="J492" s="6" t="s">
        <v>114</v>
      </c>
      <c r="K492" s="9" t="s">
        <v>120</v>
      </c>
      <c r="L492" s="9" t="s">
        <v>121</v>
      </c>
      <c r="M492" s="9" t="s">
        <v>28</v>
      </c>
      <c r="N492" s="6">
        <v>6</v>
      </c>
      <c r="O492" s="6">
        <v>2</v>
      </c>
      <c r="P492" s="20">
        <f t="shared" si="43"/>
        <v>12</v>
      </c>
      <c r="Q492" s="4" t="str">
        <f t="shared" si="40"/>
        <v>ALTO</v>
      </c>
      <c r="R492" s="4">
        <v>25</v>
      </c>
      <c r="S492" s="20">
        <f t="shared" si="44"/>
        <v>300</v>
      </c>
      <c r="T492" s="4" t="str">
        <f t="shared" si="41"/>
        <v>II</v>
      </c>
      <c r="U492" s="4" t="str">
        <f t="shared" si="42"/>
        <v>NO ACEPTABLE O ACEPTABLE CON CONTROL ESPECIFICO</v>
      </c>
      <c r="V492" s="6" t="s">
        <v>29</v>
      </c>
      <c r="W492" s="4" t="s">
        <v>29</v>
      </c>
      <c r="X492" s="4" t="s">
        <v>29</v>
      </c>
      <c r="Y492" s="4" t="s">
        <v>122</v>
      </c>
      <c r="Z492" s="4" t="s">
        <v>123</v>
      </c>
      <c r="AA492" s="4" t="s">
        <v>29</v>
      </c>
    </row>
    <row r="493" spans="1:27" ht="225" x14ac:dyDescent="0.25">
      <c r="A493" s="24" t="s">
        <v>757</v>
      </c>
      <c r="B493" s="4" t="s">
        <v>92</v>
      </c>
      <c r="C493" s="4" t="s">
        <v>306</v>
      </c>
      <c r="D493" s="6" t="s">
        <v>758</v>
      </c>
      <c r="E493" s="6" t="s">
        <v>756</v>
      </c>
      <c r="F493" s="4" t="s">
        <v>31</v>
      </c>
      <c r="G493" s="4">
        <v>4</v>
      </c>
      <c r="H493" s="9" t="s">
        <v>25</v>
      </c>
      <c r="I493" s="9" t="s">
        <v>172</v>
      </c>
      <c r="J493" s="9" t="s">
        <v>173</v>
      </c>
      <c r="K493" s="9" t="s">
        <v>174</v>
      </c>
      <c r="L493" s="9" t="s">
        <v>28</v>
      </c>
      <c r="M493" s="9" t="s">
        <v>736</v>
      </c>
      <c r="N493" s="9">
        <v>2</v>
      </c>
      <c r="O493" s="9">
        <v>4</v>
      </c>
      <c r="P493" s="20">
        <f t="shared" si="43"/>
        <v>8</v>
      </c>
      <c r="Q493" s="4" t="str">
        <f t="shared" si="40"/>
        <v>MEDIO</v>
      </c>
      <c r="R493" s="4">
        <v>10</v>
      </c>
      <c r="S493" s="20">
        <f t="shared" si="44"/>
        <v>80</v>
      </c>
      <c r="T493" s="4" t="str">
        <f t="shared" si="41"/>
        <v>III</v>
      </c>
      <c r="U493" s="4" t="str">
        <f t="shared" si="42"/>
        <v>MEJORABLE</v>
      </c>
      <c r="V493" s="6" t="s">
        <v>29</v>
      </c>
      <c r="W493" s="4" t="s">
        <v>29</v>
      </c>
      <c r="X493" s="9" t="s">
        <v>175</v>
      </c>
      <c r="Y493" s="4" t="s">
        <v>741</v>
      </c>
      <c r="Z493" s="4" t="s">
        <v>29</v>
      </c>
      <c r="AA493" s="4" t="s">
        <v>176</v>
      </c>
    </row>
    <row r="494" spans="1:27" ht="225" x14ac:dyDescent="0.25">
      <c r="A494" s="24" t="s">
        <v>757</v>
      </c>
      <c r="B494" s="4" t="s">
        <v>92</v>
      </c>
      <c r="C494" s="4" t="s">
        <v>306</v>
      </c>
      <c r="D494" s="6" t="s">
        <v>758</v>
      </c>
      <c r="E494" s="6" t="s">
        <v>756</v>
      </c>
      <c r="F494" s="4" t="s">
        <v>31</v>
      </c>
      <c r="G494" s="4">
        <v>4</v>
      </c>
      <c r="H494" s="9" t="s">
        <v>25</v>
      </c>
      <c r="I494" s="4" t="s">
        <v>98</v>
      </c>
      <c r="J494" s="6" t="s">
        <v>99</v>
      </c>
      <c r="K494" s="4" t="s">
        <v>671</v>
      </c>
      <c r="L494" s="4" t="s">
        <v>654</v>
      </c>
      <c r="M494" s="4" t="s">
        <v>736</v>
      </c>
      <c r="N494" s="9">
        <v>2</v>
      </c>
      <c r="O494" s="4">
        <v>4</v>
      </c>
      <c r="P494" s="20">
        <f t="shared" si="43"/>
        <v>8</v>
      </c>
      <c r="Q494" s="4" t="str">
        <f t="shared" si="40"/>
        <v>MEDIO</v>
      </c>
      <c r="R494" s="4">
        <v>10</v>
      </c>
      <c r="S494" s="20">
        <f t="shared" si="44"/>
        <v>80</v>
      </c>
      <c r="T494" s="4" t="str">
        <f t="shared" si="41"/>
        <v>III</v>
      </c>
      <c r="U494" s="4" t="str">
        <f t="shared" si="42"/>
        <v>MEJORABLE</v>
      </c>
      <c r="V494" s="6" t="s">
        <v>29</v>
      </c>
      <c r="W494" s="4" t="s">
        <v>29</v>
      </c>
      <c r="X494" s="4" t="s">
        <v>655</v>
      </c>
      <c r="Y494" s="4" t="s">
        <v>737</v>
      </c>
      <c r="Z494" s="4" t="s">
        <v>29</v>
      </c>
      <c r="AA494" s="4" t="s">
        <v>100</v>
      </c>
    </row>
  </sheetData>
  <autoFilter ref="A8:AA494" xr:uid="{00000000-0001-0000-0100-000000000000}"/>
  <mergeCells count="22">
    <mergeCell ref="A6:AA6"/>
    <mergeCell ref="A1:B3"/>
    <mergeCell ref="Z1:AA3"/>
    <mergeCell ref="X3:Y3"/>
    <mergeCell ref="X2:Y2"/>
    <mergeCell ref="X1:Y1"/>
    <mergeCell ref="C2:W3"/>
    <mergeCell ref="C1:W1"/>
    <mergeCell ref="A5:B5"/>
    <mergeCell ref="C5:D5"/>
    <mergeCell ref="AA7:AA8"/>
    <mergeCell ref="I7:I8"/>
    <mergeCell ref="A7:A8"/>
    <mergeCell ref="B7:B8"/>
    <mergeCell ref="C7:C8"/>
    <mergeCell ref="D7:D8"/>
    <mergeCell ref="E7:E8"/>
    <mergeCell ref="J7:J8"/>
    <mergeCell ref="K7:M7"/>
    <mergeCell ref="V7:Z7"/>
    <mergeCell ref="N7:U7"/>
    <mergeCell ref="F7:F8"/>
  </mergeCells>
  <conditionalFormatting sqref="D333:E333">
    <cfRule type="cellIs" dxfId="2152" priority="599" stopIfTrue="1" operator="equal">
      <formula>"A"</formula>
    </cfRule>
    <cfRule type="cellIs" dxfId="2151" priority="600" stopIfTrue="1" operator="equal">
      <formula>"O"</formula>
    </cfRule>
    <cfRule type="cellIs" dxfId="2150" priority="601" stopIfTrue="1" operator="equal">
      <formula>"E"</formula>
    </cfRule>
  </conditionalFormatting>
  <conditionalFormatting sqref="I19">
    <cfRule type="cellIs" dxfId="2149" priority="2111" stopIfTrue="1" operator="equal">
      <formula>"A"</formula>
    </cfRule>
    <cfRule type="cellIs" dxfId="2148" priority="2112" stopIfTrue="1" operator="equal">
      <formula>"O"</formula>
    </cfRule>
    <cfRule type="cellIs" dxfId="2147" priority="2113" stopIfTrue="1" operator="equal">
      <formula>"E"</formula>
    </cfRule>
  </conditionalFormatting>
  <conditionalFormatting sqref="I24:I87">
    <cfRule type="cellIs" dxfId="2146" priority="1632" stopIfTrue="1" operator="equal">
      <formula>"A"</formula>
    </cfRule>
    <cfRule type="cellIs" dxfId="2145" priority="1633" stopIfTrue="1" operator="equal">
      <formula>"O"</formula>
    </cfRule>
    <cfRule type="cellIs" dxfId="2144" priority="1634" stopIfTrue="1" operator="equal">
      <formula>"E"</formula>
    </cfRule>
  </conditionalFormatting>
  <conditionalFormatting sqref="I88:I90">
    <cfRule type="cellIs" dxfId="2143" priority="1662" stopIfTrue="1" operator="equal">
      <formula>"A"</formula>
    </cfRule>
    <cfRule type="cellIs" dxfId="2142" priority="1663" stopIfTrue="1" operator="equal">
      <formula>"O"</formula>
    </cfRule>
    <cfRule type="cellIs" dxfId="2141" priority="1664" stopIfTrue="1" operator="equal">
      <formula>"E"</formula>
    </cfRule>
  </conditionalFormatting>
  <conditionalFormatting sqref="I89">
    <cfRule type="cellIs" dxfId="2140" priority="1647" stopIfTrue="1" operator="equal">
      <formula>"A"</formula>
    </cfRule>
    <cfRule type="cellIs" dxfId="2139" priority="1648" stopIfTrue="1" operator="equal">
      <formula>"O"</formula>
    </cfRule>
    <cfRule type="cellIs" dxfId="2138" priority="1649" stopIfTrue="1" operator="equal">
      <formula>"E"</formula>
    </cfRule>
    <cfRule type="cellIs" dxfId="2137" priority="1653" stopIfTrue="1" operator="equal">
      <formula>"A"</formula>
    </cfRule>
    <cfRule type="cellIs" dxfId="2136" priority="1654" stopIfTrue="1" operator="equal">
      <formula>"O"</formula>
    </cfRule>
    <cfRule type="cellIs" dxfId="2135" priority="1655" stopIfTrue="1" operator="equal">
      <formula>"E"</formula>
    </cfRule>
    <cfRule type="cellIs" dxfId="2134" priority="1656" stopIfTrue="1" operator="equal">
      <formula>"A"</formula>
    </cfRule>
    <cfRule type="cellIs" dxfId="2133" priority="1657" stopIfTrue="1" operator="equal">
      <formula>"O"</formula>
    </cfRule>
    <cfRule type="cellIs" dxfId="2132" priority="1658" stopIfTrue="1" operator="equal">
      <formula>"E"</formula>
    </cfRule>
  </conditionalFormatting>
  <conditionalFormatting sqref="I89:I90">
    <cfRule type="cellIs" dxfId="2131" priority="1650" stopIfTrue="1" operator="equal">
      <formula>"A"</formula>
    </cfRule>
    <cfRule type="cellIs" dxfId="2130" priority="1651" stopIfTrue="1" operator="equal">
      <formula>"O"</formula>
    </cfRule>
    <cfRule type="cellIs" dxfId="2129" priority="1652" stopIfTrue="1" operator="equal">
      <formula>"E"</formula>
    </cfRule>
    <cfRule type="cellIs" dxfId="2128" priority="1659" stopIfTrue="1" operator="equal">
      <formula>"A"</formula>
    </cfRule>
    <cfRule type="cellIs" dxfId="2127" priority="1660" stopIfTrue="1" operator="equal">
      <formula>"O"</formula>
    </cfRule>
    <cfRule type="cellIs" dxfId="2126" priority="1661" stopIfTrue="1" operator="equal">
      <formula>"E"</formula>
    </cfRule>
  </conditionalFormatting>
  <conditionalFormatting sqref="I92 I103">
    <cfRule type="cellIs" dxfId="2125" priority="1348" stopIfTrue="1" operator="equal">
      <formula>"A"</formula>
    </cfRule>
    <cfRule type="cellIs" dxfId="2124" priority="1349" stopIfTrue="1" operator="equal">
      <formula>"O"</formula>
    </cfRule>
    <cfRule type="cellIs" dxfId="2123" priority="1350" stopIfTrue="1" operator="equal">
      <formula>"E"</formula>
    </cfRule>
  </conditionalFormatting>
  <conditionalFormatting sqref="I95">
    <cfRule type="cellIs" dxfId="2122" priority="1324" stopIfTrue="1" operator="equal">
      <formula>"A"</formula>
    </cfRule>
    <cfRule type="cellIs" dxfId="2121" priority="1325" stopIfTrue="1" operator="equal">
      <formula>"O"</formula>
    </cfRule>
    <cfRule type="cellIs" dxfId="2120" priority="1326" stopIfTrue="1" operator="equal">
      <formula>"E"</formula>
    </cfRule>
  </conditionalFormatting>
  <conditionalFormatting sqref="I109 I111:I113">
    <cfRule type="cellIs" dxfId="2119" priority="1321" stopIfTrue="1" operator="equal">
      <formula>"A"</formula>
    </cfRule>
    <cfRule type="cellIs" dxfId="2118" priority="1322" stopIfTrue="1" operator="equal">
      <formula>"O"</formula>
    </cfRule>
    <cfRule type="cellIs" dxfId="2117" priority="1323" stopIfTrue="1" operator="equal">
      <formula>"E"</formula>
    </cfRule>
  </conditionalFormatting>
  <conditionalFormatting sqref="I119 I121:I155">
    <cfRule type="cellIs" dxfId="2116" priority="1309" stopIfTrue="1" operator="equal">
      <formula>"A"</formula>
    </cfRule>
    <cfRule type="cellIs" dxfId="2115" priority="1310" stopIfTrue="1" operator="equal">
      <formula>"O"</formula>
    </cfRule>
    <cfRule type="cellIs" dxfId="2114" priority="1311" stopIfTrue="1" operator="equal">
      <formula>"E"</formula>
    </cfRule>
  </conditionalFormatting>
  <conditionalFormatting sqref="I157:I158 I160">
    <cfRule type="cellIs" dxfId="2113" priority="1345" stopIfTrue="1" operator="equal">
      <formula>"A"</formula>
    </cfRule>
    <cfRule type="cellIs" dxfId="2112" priority="1346" stopIfTrue="1" operator="equal">
      <formula>"O"</formula>
    </cfRule>
    <cfRule type="cellIs" dxfId="2111" priority="1347" stopIfTrue="1" operator="equal">
      <formula>"E"</formula>
    </cfRule>
  </conditionalFormatting>
  <conditionalFormatting sqref="I158 I160">
    <cfRule type="cellIs" dxfId="2110" priority="1342" stopIfTrue="1" operator="equal">
      <formula>"A"</formula>
    </cfRule>
    <cfRule type="cellIs" dxfId="2109" priority="1343" stopIfTrue="1" operator="equal">
      <formula>"O"</formula>
    </cfRule>
    <cfRule type="cellIs" dxfId="2108" priority="1344" stopIfTrue="1" operator="equal">
      <formula>"E"</formula>
    </cfRule>
  </conditionalFormatting>
  <conditionalFormatting sqref="I158">
    <cfRule type="cellIs" dxfId="2107" priority="1333" stopIfTrue="1" operator="equal">
      <formula>"A"</formula>
    </cfRule>
    <cfRule type="cellIs" dxfId="2106" priority="1334" stopIfTrue="1" operator="equal">
      <formula>"O"</formula>
    </cfRule>
    <cfRule type="cellIs" dxfId="2105" priority="1335" stopIfTrue="1" operator="equal">
      <formula>"E"</formula>
    </cfRule>
    <cfRule type="cellIs" dxfId="2104" priority="1336" stopIfTrue="1" operator="equal">
      <formula>"A"</formula>
    </cfRule>
    <cfRule type="cellIs" dxfId="2103" priority="1337" stopIfTrue="1" operator="equal">
      <formula>"O"</formula>
    </cfRule>
    <cfRule type="cellIs" dxfId="2102" priority="1338" stopIfTrue="1" operator="equal">
      <formula>"E"</formula>
    </cfRule>
    <cfRule type="cellIs" dxfId="2101" priority="1339" stopIfTrue="1" operator="equal">
      <formula>"A"</formula>
    </cfRule>
    <cfRule type="cellIs" dxfId="2100" priority="1340" stopIfTrue="1" operator="equal">
      <formula>"O"</formula>
    </cfRule>
    <cfRule type="cellIs" dxfId="2099" priority="1341" stopIfTrue="1" operator="equal">
      <formula>"E"</formula>
    </cfRule>
  </conditionalFormatting>
  <conditionalFormatting sqref="I158:I160">
    <cfRule type="cellIs" dxfId="2098" priority="1306" stopIfTrue="1" operator="equal">
      <formula>"A"</formula>
    </cfRule>
    <cfRule type="cellIs" dxfId="2097" priority="1307" stopIfTrue="1" operator="equal">
      <formula>"O"</formula>
    </cfRule>
    <cfRule type="cellIs" dxfId="2096" priority="1308" stopIfTrue="1" operator="equal">
      <formula>"E"</formula>
    </cfRule>
  </conditionalFormatting>
  <conditionalFormatting sqref="I162 I172">
    <cfRule type="cellIs" dxfId="2095" priority="1094" stopIfTrue="1" operator="equal">
      <formula>"A"</formula>
    </cfRule>
    <cfRule type="cellIs" dxfId="2094" priority="1095" stopIfTrue="1" operator="equal">
      <formula>"O"</formula>
    </cfRule>
    <cfRule type="cellIs" dxfId="2093" priority="1096" stopIfTrue="1" operator="equal">
      <formula>"E"</formula>
    </cfRule>
  </conditionalFormatting>
  <conditionalFormatting sqref="I165">
    <cfRule type="cellIs" dxfId="2092" priority="1076" stopIfTrue="1" operator="equal">
      <formula>"A"</formula>
    </cfRule>
    <cfRule type="cellIs" dxfId="2091" priority="1077" stopIfTrue="1" operator="equal">
      <formula>"O"</formula>
    </cfRule>
    <cfRule type="cellIs" dxfId="2090" priority="1078" stopIfTrue="1" operator="equal">
      <formula>"E"</formula>
    </cfRule>
  </conditionalFormatting>
  <conditionalFormatting sqref="I179:I180 I182:I189 I191:I199">
    <cfRule type="cellIs" dxfId="2089" priority="1067" stopIfTrue="1" operator="equal">
      <formula>"A"</formula>
    </cfRule>
    <cfRule type="cellIs" dxfId="2088" priority="1068" stopIfTrue="1" operator="equal">
      <formula>"O"</formula>
    </cfRule>
    <cfRule type="cellIs" dxfId="2087" priority="1069" stopIfTrue="1" operator="equal">
      <formula>"E"</formula>
    </cfRule>
  </conditionalFormatting>
  <conditionalFormatting sqref="I201:I202">
    <cfRule type="cellIs" dxfId="2086" priority="1091" stopIfTrue="1" operator="equal">
      <formula>"A"</formula>
    </cfRule>
    <cfRule type="cellIs" dxfId="2085" priority="1092" stopIfTrue="1" operator="equal">
      <formula>"O"</formula>
    </cfRule>
    <cfRule type="cellIs" dxfId="2084" priority="1093" stopIfTrue="1" operator="equal">
      <formula>"E"</formula>
    </cfRule>
  </conditionalFormatting>
  <conditionalFormatting sqref="I201">
    <cfRule type="cellIs" dxfId="2083" priority="1079" stopIfTrue="1" operator="equal">
      <formula>"A"</formula>
    </cfRule>
    <cfRule type="cellIs" dxfId="2082" priority="1080" stopIfTrue="1" operator="equal">
      <formula>"O"</formula>
    </cfRule>
    <cfRule type="cellIs" dxfId="2081" priority="1081" stopIfTrue="1" operator="equal">
      <formula>"E"</formula>
    </cfRule>
    <cfRule type="cellIs" dxfId="2080" priority="1085" stopIfTrue="1" operator="equal">
      <formula>"A"</formula>
    </cfRule>
    <cfRule type="cellIs" dxfId="2079" priority="1086" stopIfTrue="1" operator="equal">
      <formula>"O"</formula>
    </cfRule>
    <cfRule type="cellIs" dxfId="2078" priority="1087" stopIfTrue="1" operator="equal">
      <formula>"E"</formula>
    </cfRule>
    <cfRule type="cellIs" dxfId="2077" priority="1088" stopIfTrue="1" operator="equal">
      <formula>"A"</formula>
    </cfRule>
    <cfRule type="cellIs" dxfId="2076" priority="1089" stopIfTrue="1" operator="equal">
      <formula>"O"</formula>
    </cfRule>
    <cfRule type="cellIs" dxfId="2075" priority="1090" stopIfTrue="1" operator="equal">
      <formula>"E"</formula>
    </cfRule>
  </conditionalFormatting>
  <conditionalFormatting sqref="I201:I202">
    <cfRule type="cellIs" dxfId="2074" priority="1082" stopIfTrue="1" operator="equal">
      <formula>"A"</formula>
    </cfRule>
    <cfRule type="cellIs" dxfId="2073" priority="1083" stopIfTrue="1" operator="equal">
      <formula>"O"</formula>
    </cfRule>
    <cfRule type="cellIs" dxfId="2072" priority="1084" stopIfTrue="1" operator="equal">
      <formula>"E"</formula>
    </cfRule>
  </conditionalFormatting>
  <conditionalFormatting sqref="I203">
    <cfRule type="cellIs" dxfId="2071" priority="1064" stopIfTrue="1" operator="equal">
      <formula>"A"</formula>
    </cfRule>
    <cfRule type="cellIs" dxfId="2070" priority="1065" stopIfTrue="1" operator="equal">
      <formula>"O"</formula>
    </cfRule>
    <cfRule type="cellIs" dxfId="2069" priority="1066" stopIfTrue="1" operator="equal">
      <formula>"E"</formula>
    </cfRule>
  </conditionalFormatting>
  <conditionalFormatting sqref="I205 I214:I215">
    <cfRule type="cellIs" dxfId="2068" priority="1061" stopIfTrue="1" operator="equal">
      <formula>"A"</formula>
    </cfRule>
    <cfRule type="cellIs" dxfId="2067" priority="1062" stopIfTrue="1" operator="equal">
      <formula>"O"</formula>
    </cfRule>
    <cfRule type="cellIs" dxfId="2066" priority="1063" stopIfTrue="1" operator="equal">
      <formula>"E"</formula>
    </cfRule>
  </conditionalFormatting>
  <conditionalFormatting sqref="I208">
    <cfRule type="cellIs" dxfId="2065" priority="1025" stopIfTrue="1" operator="equal">
      <formula>"A"</formula>
    </cfRule>
    <cfRule type="cellIs" dxfId="2064" priority="1026" stopIfTrue="1" operator="equal">
      <formula>"O"</formula>
    </cfRule>
    <cfRule type="cellIs" dxfId="2063" priority="1027" stopIfTrue="1" operator="equal">
      <formula>"E"</formula>
    </cfRule>
  </conditionalFormatting>
  <conditionalFormatting sqref="I221:I232 I234:I250 I252:I278">
    <cfRule type="cellIs" dxfId="2062" priority="1022" stopIfTrue="1" operator="equal">
      <formula>"A"</formula>
    </cfRule>
    <cfRule type="cellIs" dxfId="2061" priority="1023" stopIfTrue="1" operator="equal">
      <formula>"O"</formula>
    </cfRule>
    <cfRule type="cellIs" dxfId="2060" priority="1024" stopIfTrue="1" operator="equal">
      <formula>"E"</formula>
    </cfRule>
  </conditionalFormatting>
  <conditionalFormatting sqref="I279 I281">
    <cfRule type="cellIs" dxfId="2059" priority="1058" stopIfTrue="1" operator="equal">
      <formula>"A"</formula>
    </cfRule>
    <cfRule type="cellIs" dxfId="2058" priority="1059" stopIfTrue="1" operator="equal">
      <formula>"O"</formula>
    </cfRule>
    <cfRule type="cellIs" dxfId="2057" priority="1060" stopIfTrue="1" operator="equal">
      <formula>"E"</formula>
    </cfRule>
  </conditionalFormatting>
  <conditionalFormatting sqref="I281">
    <cfRule type="cellIs" dxfId="2056" priority="1049" stopIfTrue="1" operator="equal">
      <formula>"A"</formula>
    </cfRule>
    <cfRule type="cellIs" dxfId="2055" priority="1050" stopIfTrue="1" operator="equal">
      <formula>"O"</formula>
    </cfRule>
    <cfRule type="cellIs" dxfId="2054" priority="1051" stopIfTrue="1" operator="equal">
      <formula>"E"</formula>
    </cfRule>
  </conditionalFormatting>
  <conditionalFormatting sqref="I282:I283 I294 I304">
    <cfRule type="cellIs" dxfId="2053" priority="731" stopIfTrue="1" operator="equal">
      <formula>"A"</formula>
    </cfRule>
    <cfRule type="cellIs" dxfId="2052" priority="732" stopIfTrue="1" operator="equal">
      <formula>"O"</formula>
    </cfRule>
    <cfRule type="cellIs" dxfId="2051" priority="733" stopIfTrue="1" operator="equal">
      <formula>"E"</formula>
    </cfRule>
  </conditionalFormatting>
  <conditionalFormatting sqref="I286">
    <cfRule type="cellIs" dxfId="2050" priority="728" stopIfTrue="1" operator="equal">
      <formula>"A"</formula>
    </cfRule>
    <cfRule type="cellIs" dxfId="2049" priority="729" stopIfTrue="1" operator="equal">
      <formula>"O"</formula>
    </cfRule>
    <cfRule type="cellIs" dxfId="2048" priority="730" stopIfTrue="1" operator="equal">
      <formula>"E"</formula>
    </cfRule>
  </conditionalFormatting>
  <conditionalFormatting sqref="I299:I302">
    <cfRule type="cellIs" dxfId="2047" priority="725" stopIfTrue="1" operator="equal">
      <formula>"A"</formula>
    </cfRule>
    <cfRule type="cellIs" dxfId="2046" priority="726" stopIfTrue="1" operator="equal">
      <formula>"O"</formula>
    </cfRule>
    <cfRule type="cellIs" dxfId="2045" priority="727" stopIfTrue="1" operator="equal">
      <formula>"E"</formula>
    </cfRule>
  </conditionalFormatting>
  <conditionalFormatting sqref="I306:I312 I314:I321 I323">
    <cfRule type="cellIs" dxfId="2044" priority="716" stopIfTrue="1" operator="equal">
      <formula>"A"</formula>
    </cfRule>
    <cfRule type="cellIs" dxfId="2043" priority="717" stopIfTrue="1" operator="equal">
      <formula>"O"</formula>
    </cfRule>
    <cfRule type="cellIs" dxfId="2042" priority="718" stopIfTrue="1" operator="equal">
      <formula>"E"</formula>
    </cfRule>
  </conditionalFormatting>
  <conditionalFormatting sqref="I325:I327 I337">
    <cfRule type="cellIs" dxfId="2041" priority="596" stopIfTrue="1" operator="equal">
      <formula>"A"</formula>
    </cfRule>
    <cfRule type="cellIs" dxfId="2040" priority="597" stopIfTrue="1" operator="equal">
      <formula>"O"</formula>
    </cfRule>
    <cfRule type="cellIs" dxfId="2039" priority="598" stopIfTrue="1" operator="equal">
      <formula>"E"</formula>
    </cfRule>
  </conditionalFormatting>
  <conditionalFormatting sqref="I332:I334">
    <cfRule type="cellIs" dxfId="2038" priority="590" stopIfTrue="1" operator="equal">
      <formula>"A"</formula>
    </cfRule>
    <cfRule type="cellIs" dxfId="2037" priority="591" stopIfTrue="1" operator="equal">
      <formula>"O"</formula>
    </cfRule>
    <cfRule type="cellIs" dxfId="2036" priority="592" stopIfTrue="1" operator="equal">
      <formula>"E"</formula>
    </cfRule>
  </conditionalFormatting>
  <conditionalFormatting sqref="I340">
    <cfRule type="cellIs" dxfId="2035" priority="593" stopIfTrue="1" operator="equal">
      <formula>"A"</formula>
    </cfRule>
    <cfRule type="cellIs" dxfId="2034" priority="594" stopIfTrue="1" operator="equal">
      <formula>"O"</formula>
    </cfRule>
    <cfRule type="cellIs" dxfId="2033" priority="595" stopIfTrue="1" operator="equal">
      <formula>"E"</formula>
    </cfRule>
  </conditionalFormatting>
  <conditionalFormatting sqref="I343:I357">
    <cfRule type="cellIs" dxfId="2032" priority="581" stopIfTrue="1" operator="equal">
      <formula>"A"</formula>
    </cfRule>
    <cfRule type="cellIs" dxfId="2031" priority="582" stopIfTrue="1" operator="equal">
      <formula>"O"</formula>
    </cfRule>
    <cfRule type="cellIs" dxfId="2030" priority="583" stopIfTrue="1" operator="equal">
      <formula>"E"</formula>
    </cfRule>
  </conditionalFormatting>
  <conditionalFormatting sqref="I360 I372">
    <cfRule type="cellIs" dxfId="2029" priority="464" stopIfTrue="1" operator="equal">
      <formula>"A"</formula>
    </cfRule>
    <cfRule type="cellIs" dxfId="2028" priority="465" stopIfTrue="1" operator="equal">
      <formula>"O"</formula>
    </cfRule>
    <cfRule type="cellIs" dxfId="2027" priority="466" stopIfTrue="1" operator="equal">
      <formula>"E"</formula>
    </cfRule>
  </conditionalFormatting>
  <conditionalFormatting sqref="I364">
    <cfRule type="cellIs" dxfId="2026" priority="458" stopIfTrue="1" operator="equal">
      <formula>"A"</formula>
    </cfRule>
    <cfRule type="cellIs" dxfId="2025" priority="459" stopIfTrue="1" operator="equal">
      <formula>"O"</formula>
    </cfRule>
    <cfRule type="cellIs" dxfId="2024" priority="460" stopIfTrue="1" operator="equal">
      <formula>"E"</formula>
    </cfRule>
  </conditionalFormatting>
  <conditionalFormatting sqref="I375">
    <cfRule type="cellIs" dxfId="2023" priority="461" stopIfTrue="1" operator="equal">
      <formula>"A"</formula>
    </cfRule>
    <cfRule type="cellIs" dxfId="2022" priority="462" stopIfTrue="1" operator="equal">
      <formula>"O"</formula>
    </cfRule>
    <cfRule type="cellIs" dxfId="2021" priority="463" stopIfTrue="1" operator="equal">
      <formula>"E"</formula>
    </cfRule>
  </conditionalFormatting>
  <conditionalFormatting sqref="I386">
    <cfRule type="cellIs" dxfId="2020" priority="455" stopIfTrue="1" operator="equal">
      <formula>"A"</formula>
    </cfRule>
    <cfRule type="cellIs" dxfId="2019" priority="456" stopIfTrue="1" operator="equal">
      <formula>"O"</formula>
    </cfRule>
    <cfRule type="cellIs" dxfId="2018" priority="457" stopIfTrue="1" operator="equal">
      <formula>"E"</formula>
    </cfRule>
  </conditionalFormatting>
  <conditionalFormatting sqref="I397">
    <cfRule type="cellIs" dxfId="2017" priority="449" stopIfTrue="1" operator="equal">
      <formula>"A"</formula>
    </cfRule>
    <cfRule type="cellIs" dxfId="2016" priority="450" stopIfTrue="1" operator="equal">
      <formula>"O"</formula>
    </cfRule>
    <cfRule type="cellIs" dxfId="2015" priority="451" stopIfTrue="1" operator="equal">
      <formula>"E"</formula>
    </cfRule>
  </conditionalFormatting>
  <conditionalFormatting sqref="I399">
    <cfRule type="cellIs" dxfId="2014" priority="452" stopIfTrue="1" operator="equal">
      <formula>"A"</formula>
    </cfRule>
    <cfRule type="cellIs" dxfId="2013" priority="453" stopIfTrue="1" operator="equal">
      <formula>"O"</formula>
    </cfRule>
    <cfRule type="cellIs" dxfId="2012" priority="454" stopIfTrue="1" operator="equal">
      <formula>"E"</formula>
    </cfRule>
  </conditionalFormatting>
  <conditionalFormatting sqref="I401 I411:I412 I429:I431">
    <cfRule type="cellIs" dxfId="2011" priority="261" stopIfTrue="1" operator="equal">
      <formula>"O"</formula>
    </cfRule>
    <cfRule type="cellIs" dxfId="2010" priority="262" stopIfTrue="1" operator="equal">
      <formula>"E"</formula>
    </cfRule>
  </conditionalFormatting>
  <conditionalFormatting sqref="I404">
    <cfRule type="cellIs" dxfId="2009" priority="239" stopIfTrue="1" operator="equal">
      <formula>"A"</formula>
    </cfRule>
    <cfRule type="cellIs" dxfId="2008" priority="240" stopIfTrue="1" operator="equal">
      <formula>"O"</formula>
    </cfRule>
    <cfRule type="cellIs" dxfId="2007" priority="241" stopIfTrue="1" operator="equal">
      <formula>"E"</formula>
    </cfRule>
  </conditionalFormatting>
  <conditionalFormatting sqref="I419:I425 I427:I428">
    <cfRule type="cellIs" dxfId="2006" priority="233" stopIfTrue="1" operator="equal">
      <formula>"A"</formula>
    </cfRule>
    <cfRule type="cellIs" dxfId="2005" priority="234" stopIfTrue="1" operator="equal">
      <formula>"O"</formula>
    </cfRule>
    <cfRule type="cellIs" dxfId="2004" priority="235" stopIfTrue="1" operator="equal">
      <formula>"E"</formula>
    </cfRule>
  </conditionalFormatting>
  <conditionalFormatting sqref="I429:I431 I401 I411:I412">
    <cfRule type="cellIs" dxfId="2003" priority="260" stopIfTrue="1" operator="equal">
      <formula>"A"</formula>
    </cfRule>
  </conditionalFormatting>
  <conditionalFormatting sqref="I430">
    <cfRule type="cellIs" dxfId="2002" priority="242" stopIfTrue="1" operator="equal">
      <formula>"A"</formula>
    </cfRule>
    <cfRule type="cellIs" dxfId="2001" priority="243" stopIfTrue="1" operator="equal">
      <formula>"O"</formula>
    </cfRule>
    <cfRule type="cellIs" dxfId="2000" priority="244" stopIfTrue="1" operator="equal">
      <formula>"E"</formula>
    </cfRule>
    <cfRule type="cellIs" dxfId="1999" priority="248" stopIfTrue="1" operator="equal">
      <formula>"A"</formula>
    </cfRule>
    <cfRule type="cellIs" dxfId="1998" priority="249" stopIfTrue="1" operator="equal">
      <formula>"O"</formula>
    </cfRule>
    <cfRule type="cellIs" dxfId="1997" priority="250" stopIfTrue="1" operator="equal">
      <formula>"E"</formula>
    </cfRule>
    <cfRule type="cellIs" dxfId="1996" priority="251" stopIfTrue="1" operator="equal">
      <formula>"A"</formula>
    </cfRule>
    <cfRule type="cellIs" dxfId="1995" priority="252" stopIfTrue="1" operator="equal">
      <formula>"O"</formula>
    </cfRule>
    <cfRule type="cellIs" dxfId="1994" priority="253" stopIfTrue="1" operator="equal">
      <formula>"E"</formula>
    </cfRule>
  </conditionalFormatting>
  <conditionalFormatting sqref="I430:I431">
    <cfRule type="cellIs" dxfId="1993" priority="245" stopIfTrue="1" operator="equal">
      <formula>"A"</formula>
    </cfRule>
    <cfRule type="cellIs" dxfId="1992" priority="246" stopIfTrue="1" operator="equal">
      <formula>"O"</formula>
    </cfRule>
    <cfRule type="cellIs" dxfId="1991" priority="247" stopIfTrue="1" operator="equal">
      <formula>"E"</formula>
    </cfRule>
    <cfRule type="cellIs" dxfId="1990" priority="254" stopIfTrue="1" operator="equal">
      <formula>"A"</formula>
    </cfRule>
    <cfRule type="cellIs" dxfId="1989" priority="255" stopIfTrue="1" operator="equal">
      <formula>"O"</formula>
    </cfRule>
    <cfRule type="cellIs" dxfId="1988" priority="256" stopIfTrue="1" operator="equal">
      <formula>"E"</formula>
    </cfRule>
    <cfRule type="cellIs" dxfId="1987" priority="257" stopIfTrue="1" operator="equal">
      <formula>"A"</formula>
    </cfRule>
    <cfRule type="cellIs" dxfId="1986" priority="258" stopIfTrue="1" operator="equal">
      <formula>"O"</formula>
    </cfRule>
    <cfRule type="cellIs" dxfId="1985" priority="259" stopIfTrue="1" operator="equal">
      <formula>"E"</formula>
    </cfRule>
  </conditionalFormatting>
  <conditionalFormatting sqref="Q9:Q442 Q445:Q494">
    <cfRule type="cellIs" dxfId="1984" priority="2161" stopIfTrue="1" operator="equal">
      <formula>"MUY ALTO"</formula>
    </cfRule>
    <cfRule type="cellIs" dxfId="1983" priority="2162" stopIfTrue="1" operator="equal">
      <formula>"ALTO"</formula>
    </cfRule>
    <cfRule type="cellIs" dxfId="1982" priority="2163" stopIfTrue="1" operator="equal">
      <formula>"MEDIO"</formula>
    </cfRule>
    <cfRule type="cellIs" dxfId="1981" priority="2164" stopIfTrue="1" operator="equal">
      <formula>"BAJO"</formula>
    </cfRule>
  </conditionalFormatting>
  <conditionalFormatting sqref="R17">
    <cfRule type="cellIs" dxfId="1980" priority="1695" stopIfTrue="1" operator="equal">
      <formula>"BAJO"</formula>
    </cfRule>
    <cfRule type="cellIs" dxfId="1979" priority="1696" stopIfTrue="1" operator="equal">
      <formula>"MEDIO"</formula>
    </cfRule>
    <cfRule type="cellIs" dxfId="1978" priority="1697" stopIfTrue="1" operator="equal">
      <formula>"ALTO"</formula>
    </cfRule>
    <cfRule type="cellIs" dxfId="1977" priority="1698" stopIfTrue="1" operator="equal">
      <formula>"MUY ALTO"</formula>
    </cfRule>
    <cfRule type="cellIs" dxfId="1976" priority="1714" stopIfTrue="1" operator="equal">
      <formula>"BAJO"</formula>
    </cfRule>
    <cfRule type="cellIs" dxfId="1975" priority="1715" stopIfTrue="1" operator="equal">
      <formula>"MEDIO"</formula>
    </cfRule>
    <cfRule type="cellIs" dxfId="1974" priority="1716" stopIfTrue="1" operator="equal">
      <formula>"ALTO"</formula>
    </cfRule>
    <cfRule type="cellIs" dxfId="1973" priority="1717" stopIfTrue="1" operator="equal">
      <formula>"MUY ALTO"</formula>
    </cfRule>
    <cfRule type="cellIs" dxfId="1972" priority="1733" stopIfTrue="1" operator="equal">
      <formula>"BAJO"</formula>
    </cfRule>
    <cfRule type="cellIs" dxfId="1971" priority="1734" stopIfTrue="1" operator="equal">
      <formula>"MEDIO"</formula>
    </cfRule>
    <cfRule type="cellIs" dxfId="1970" priority="1735" stopIfTrue="1" operator="equal">
      <formula>"ALTO"</formula>
    </cfRule>
    <cfRule type="cellIs" dxfId="1969" priority="1736" stopIfTrue="1" operator="equal">
      <formula>"MUY ALTO"</formula>
    </cfRule>
    <cfRule type="cellIs" dxfId="1968" priority="1752" stopIfTrue="1" operator="equal">
      <formula>"BAJO"</formula>
    </cfRule>
    <cfRule type="cellIs" dxfId="1967" priority="1753" stopIfTrue="1" operator="equal">
      <formula>"MEDIO"</formula>
    </cfRule>
    <cfRule type="cellIs" dxfId="1966" priority="1754" stopIfTrue="1" operator="equal">
      <formula>"ALTO"</formula>
    </cfRule>
    <cfRule type="cellIs" dxfId="1965" priority="1755" stopIfTrue="1" operator="equal">
      <formula>"MUY ALTO"</formula>
    </cfRule>
    <cfRule type="cellIs" dxfId="1964" priority="1771" stopIfTrue="1" operator="equal">
      <formula>"BAJO"</formula>
    </cfRule>
    <cfRule type="cellIs" dxfId="1963" priority="1772" stopIfTrue="1" operator="equal">
      <formula>"MEDIO"</formula>
    </cfRule>
    <cfRule type="cellIs" dxfId="1962" priority="1773" stopIfTrue="1" operator="equal">
      <formula>"ALTO"</formula>
    </cfRule>
    <cfRule type="cellIs" dxfId="1961" priority="1774" stopIfTrue="1" operator="equal">
      <formula>"MUY ALTO"</formula>
    </cfRule>
    <cfRule type="cellIs" dxfId="1960" priority="1790" stopIfTrue="1" operator="equal">
      <formula>"BAJO"</formula>
    </cfRule>
    <cfRule type="cellIs" dxfId="1959" priority="1791" stopIfTrue="1" operator="equal">
      <formula>"MEDIO"</formula>
    </cfRule>
    <cfRule type="cellIs" dxfId="1958" priority="1792" stopIfTrue="1" operator="equal">
      <formula>"ALTO"</formula>
    </cfRule>
    <cfRule type="cellIs" dxfId="1957" priority="1793" stopIfTrue="1" operator="equal">
      <formula>"MUY ALTO"</formula>
    </cfRule>
  </conditionalFormatting>
  <conditionalFormatting sqref="R26:R29 R36:R39 R45:R47 R54:R56 R62:R64 R71:R73 R80:R82 R90:R91 R31:R33 R41:R43 R49:R51 R58:R60 R66:R68 R75:R77 R84:R86">
    <cfRule type="cellIs" dxfId="1956" priority="2045" stopIfTrue="1" operator="equal">
      <formula>"MEDIO"</formula>
    </cfRule>
    <cfRule type="cellIs" dxfId="1955" priority="2046" stopIfTrue="1" operator="equal">
      <formula>"ALTO"</formula>
    </cfRule>
    <cfRule type="cellIs" dxfId="1954" priority="2047" stopIfTrue="1" operator="equal">
      <formula>"MUY ALTO"</formula>
    </cfRule>
  </conditionalFormatting>
  <conditionalFormatting sqref="R89 R159 R203 R283 R325 R361 R391 R405 R438 R449 R459 R469 R479 R489">
    <cfRule type="cellIs" dxfId="1953" priority="19" stopIfTrue="1" operator="equal">
      <formula>"BAJO"</formula>
    </cfRule>
    <cfRule type="cellIs" dxfId="1952" priority="20" stopIfTrue="1" operator="equal">
      <formula>"MEDIO"</formula>
    </cfRule>
    <cfRule type="cellIs" dxfId="1951" priority="21" stopIfTrue="1" operator="equal">
      <formula>"ALTO"</formula>
    </cfRule>
    <cfRule type="cellIs" dxfId="1950" priority="22" stopIfTrue="1" operator="equal">
      <formula>"MUY ALTO"</formula>
    </cfRule>
    <cfRule type="cellIs" dxfId="1949" priority="23" stopIfTrue="1" operator="equal">
      <formula>"BAJO"</formula>
    </cfRule>
    <cfRule type="cellIs" dxfId="1948" priority="24" stopIfTrue="1" operator="equal">
      <formula>"MEDIO"</formula>
    </cfRule>
    <cfRule type="cellIs" dxfId="1947" priority="25" stopIfTrue="1" operator="equal">
      <formula>"ALTO"</formula>
    </cfRule>
    <cfRule type="cellIs" dxfId="1946" priority="26" stopIfTrue="1" operator="equal">
      <formula>"MUY ALTO"</formula>
    </cfRule>
    <cfRule type="cellIs" dxfId="1945" priority="27" stopIfTrue="1" operator="equal">
      <formula>"BAJO"</formula>
    </cfRule>
    <cfRule type="cellIs" dxfId="1944" priority="28" stopIfTrue="1" operator="equal">
      <formula>"MEDIO"</formula>
    </cfRule>
    <cfRule type="cellIs" dxfId="1943" priority="29" stopIfTrue="1" operator="equal">
      <formula>"ALTO"</formula>
    </cfRule>
    <cfRule type="cellIs" dxfId="1942" priority="30" stopIfTrue="1" operator="equal">
      <formula>"MUY ALTO"</formula>
    </cfRule>
    <cfRule type="cellIs" dxfId="1941" priority="31" stopIfTrue="1" operator="equal">
      <formula>"BAJO"</formula>
    </cfRule>
    <cfRule type="cellIs" dxfId="1940" priority="32" stopIfTrue="1" operator="equal">
      <formula>"MEDIO"</formula>
    </cfRule>
    <cfRule type="cellIs" dxfId="1939" priority="33" stopIfTrue="1" operator="equal">
      <formula>"ALTO"</formula>
    </cfRule>
    <cfRule type="cellIs" dxfId="1938" priority="34" stopIfTrue="1" operator="equal">
      <formula>"MUY ALTO"</formula>
    </cfRule>
    <cfRule type="cellIs" dxfId="1937" priority="35" stopIfTrue="1" operator="equal">
      <formula>"BAJO"</formula>
    </cfRule>
    <cfRule type="cellIs" dxfId="1936" priority="36" stopIfTrue="1" operator="equal">
      <formula>"MEDIO"</formula>
    </cfRule>
    <cfRule type="cellIs" dxfId="1935" priority="37" stopIfTrue="1" operator="equal">
      <formula>"ALTO"</formula>
    </cfRule>
    <cfRule type="cellIs" dxfId="1934" priority="38" stopIfTrue="1" operator="equal">
      <formula>"MUY ALTO"</formula>
    </cfRule>
  </conditionalFormatting>
  <conditionalFormatting sqref="R89:R91 R158:R161 R201:R204 R280:R283 R291 R361 R388:R400 R404:R406 R438 R449 R459 R469 R479 R489 R293:R299 R301:R309 R311:R318 R320:R325">
    <cfRule type="cellIs" dxfId="1933" priority="39" stopIfTrue="1" operator="equal">
      <formula>"BAJO"</formula>
    </cfRule>
    <cfRule type="cellIs" dxfId="1932" priority="40" stopIfTrue="1" operator="equal">
      <formula>"MEDIO"</formula>
    </cfRule>
    <cfRule type="cellIs" dxfId="1931" priority="41" stopIfTrue="1" operator="equal">
      <formula>"ALTO"</formula>
    </cfRule>
    <cfRule type="cellIs" dxfId="1930" priority="42" stopIfTrue="1" operator="equal">
      <formula>"MUY ALTO"</formula>
    </cfRule>
  </conditionalFormatting>
  <conditionalFormatting sqref="R90">
    <cfRule type="cellIs" dxfId="1929" priority="1987" stopIfTrue="1" operator="equal">
      <formula>"BAJO"</formula>
    </cfRule>
    <cfRule type="cellIs" dxfId="1928" priority="1988" stopIfTrue="1" operator="equal">
      <formula>"MEDIO"</formula>
    </cfRule>
    <cfRule type="cellIs" dxfId="1927" priority="1989" stopIfTrue="1" operator="equal">
      <formula>"ALTO"</formula>
    </cfRule>
    <cfRule type="cellIs" dxfId="1926" priority="1990" stopIfTrue="1" operator="equal">
      <formula>"MUY ALTO"</formula>
    </cfRule>
    <cfRule type="cellIs" dxfId="1925" priority="2006" stopIfTrue="1" operator="equal">
      <formula>"BAJO"</formula>
    </cfRule>
    <cfRule type="cellIs" dxfId="1924" priority="2007" stopIfTrue="1" operator="equal">
      <formula>"MEDIO"</formula>
    </cfRule>
    <cfRule type="cellIs" dxfId="1923" priority="2008" stopIfTrue="1" operator="equal">
      <formula>"ALTO"</formula>
    </cfRule>
    <cfRule type="cellIs" dxfId="1922" priority="2009" stopIfTrue="1" operator="equal">
      <formula>"MUY ALTO"</formula>
    </cfRule>
  </conditionalFormatting>
  <conditionalFormatting sqref="R90:R91 R26:R29 R36:R39 R45:R47 R54:R56 R62:R64 R71:R73 R80:R82 R31:R33 R41:R43 R49:R51 R58:R60 R66:R68 R75:R77 R84:R86">
    <cfRule type="cellIs" dxfId="1921" priority="2044" stopIfTrue="1" operator="equal">
      <formula>"BAJO"</formula>
    </cfRule>
  </conditionalFormatting>
  <conditionalFormatting sqref="R90:R91">
    <cfRule type="cellIs" dxfId="1920" priority="1968" stopIfTrue="1" operator="equal">
      <formula>"BAJO"</formula>
    </cfRule>
    <cfRule type="cellIs" dxfId="1919" priority="1969" stopIfTrue="1" operator="equal">
      <formula>"MEDIO"</formula>
    </cfRule>
    <cfRule type="cellIs" dxfId="1918" priority="1970" stopIfTrue="1" operator="equal">
      <formula>"ALTO"</formula>
    </cfRule>
    <cfRule type="cellIs" dxfId="1917" priority="1971" stopIfTrue="1" operator="equal">
      <formula>"MUY ALTO"</formula>
    </cfRule>
    <cfRule type="cellIs" dxfId="1916" priority="2025" stopIfTrue="1" operator="equal">
      <formula>"BAJO"</formula>
    </cfRule>
    <cfRule type="cellIs" dxfId="1915" priority="2026" stopIfTrue="1" operator="equal">
      <formula>"MEDIO"</formula>
    </cfRule>
    <cfRule type="cellIs" dxfId="1914" priority="2027" stopIfTrue="1" operator="equal">
      <formula>"ALTO"</formula>
    </cfRule>
    <cfRule type="cellIs" dxfId="1913" priority="2028" stopIfTrue="1" operator="equal">
      <formula>"MUY ALTO"</formula>
    </cfRule>
  </conditionalFormatting>
  <conditionalFormatting sqref="R97">
    <cfRule type="cellIs" dxfId="1912" priority="1613" stopIfTrue="1" operator="equal">
      <formula>"BAJO"</formula>
    </cfRule>
    <cfRule type="cellIs" dxfId="1911" priority="1614" stopIfTrue="1" operator="equal">
      <formula>"MEDIO"</formula>
    </cfRule>
    <cfRule type="cellIs" dxfId="1910" priority="1615" stopIfTrue="1" operator="equal">
      <formula>"ALTO"</formula>
    </cfRule>
    <cfRule type="cellIs" dxfId="1909" priority="1616" stopIfTrue="1" operator="equal">
      <formula>"MUY ALTO"</formula>
    </cfRule>
  </conditionalFormatting>
  <conditionalFormatting sqref="R100:R106 R108:R116 R118:R125 R127:R134 R136:R142 R144:R151 R153:R156">
    <cfRule type="cellIs" dxfId="1908" priority="1385" stopIfTrue="1" operator="equal">
      <formula>"BAJO"</formula>
    </cfRule>
    <cfRule type="cellIs" dxfId="1907" priority="1386" stopIfTrue="1" operator="equal">
      <formula>"MEDIO"</formula>
    </cfRule>
    <cfRule type="cellIs" dxfId="1906" priority="1387" stopIfTrue="1" operator="equal">
      <formula>"ALTO"</formula>
    </cfRule>
    <cfRule type="cellIs" dxfId="1905" priority="1388" stopIfTrue="1" operator="equal">
      <formula>"MUY ALTO"</formula>
    </cfRule>
  </conditionalFormatting>
  <conditionalFormatting sqref="R157:R158 R160:R161">
    <cfRule type="cellIs" dxfId="1904" priority="1594" stopIfTrue="1" operator="equal">
      <formula>"BAJO"</formula>
    </cfRule>
    <cfRule type="cellIs" dxfId="1903" priority="1595" stopIfTrue="1" operator="equal">
      <formula>"MEDIO"</formula>
    </cfRule>
    <cfRule type="cellIs" dxfId="1902" priority="1596" stopIfTrue="1" operator="equal">
      <formula>"ALTO"</formula>
    </cfRule>
    <cfRule type="cellIs" dxfId="1901" priority="1597" stopIfTrue="1" operator="equal">
      <formula>"MUY ALTO"</formula>
    </cfRule>
  </conditionalFormatting>
  <conditionalFormatting sqref="R158 R160">
    <cfRule type="cellIs" dxfId="1900" priority="1537" stopIfTrue="1" operator="equal">
      <formula>"BAJO"</formula>
    </cfRule>
    <cfRule type="cellIs" dxfId="1899" priority="1538" stopIfTrue="1" operator="equal">
      <formula>"MEDIO"</formula>
    </cfRule>
    <cfRule type="cellIs" dxfId="1898" priority="1539" stopIfTrue="1" operator="equal">
      <formula>"ALTO"</formula>
    </cfRule>
    <cfRule type="cellIs" dxfId="1897" priority="1540" stopIfTrue="1" operator="equal">
      <formula>"MUY ALTO"</formula>
    </cfRule>
    <cfRule type="cellIs" dxfId="1896" priority="1556" stopIfTrue="1" operator="equal">
      <formula>"BAJO"</formula>
    </cfRule>
    <cfRule type="cellIs" dxfId="1895" priority="1557" stopIfTrue="1" operator="equal">
      <formula>"MEDIO"</formula>
    </cfRule>
    <cfRule type="cellIs" dxfId="1894" priority="1558" stopIfTrue="1" operator="equal">
      <formula>"ALTO"</formula>
    </cfRule>
    <cfRule type="cellIs" dxfId="1893" priority="1559" stopIfTrue="1" operator="equal">
      <formula>"MUY ALTO"</formula>
    </cfRule>
  </conditionalFormatting>
  <conditionalFormatting sqref="R158 R160:R161">
    <cfRule type="cellIs" dxfId="1892" priority="1518" stopIfTrue="1" operator="equal">
      <formula>"BAJO"</formula>
    </cfRule>
    <cfRule type="cellIs" dxfId="1891" priority="1519" stopIfTrue="1" operator="equal">
      <formula>"MEDIO"</formula>
    </cfRule>
    <cfRule type="cellIs" dxfId="1890" priority="1520" stopIfTrue="1" operator="equal">
      <formula>"ALTO"</formula>
    </cfRule>
    <cfRule type="cellIs" dxfId="1889" priority="1521" stopIfTrue="1" operator="equal">
      <formula>"MUY ALTO"</formula>
    </cfRule>
    <cfRule type="cellIs" dxfId="1888" priority="1575" stopIfTrue="1" operator="equal">
      <formula>"BAJO"</formula>
    </cfRule>
    <cfRule type="cellIs" dxfId="1887" priority="1576" stopIfTrue="1" operator="equal">
      <formula>"MEDIO"</formula>
    </cfRule>
    <cfRule type="cellIs" dxfId="1886" priority="1577" stopIfTrue="1" operator="equal">
      <formula>"ALTO"</formula>
    </cfRule>
    <cfRule type="cellIs" dxfId="1885" priority="1578" stopIfTrue="1" operator="equal">
      <formula>"MUY ALTO"</formula>
    </cfRule>
  </conditionalFormatting>
  <conditionalFormatting sqref="R165">
    <cfRule type="cellIs" dxfId="1884" priority="1173" stopIfTrue="1" operator="equal">
      <formula>"BAJO"</formula>
    </cfRule>
    <cfRule type="cellIs" dxfId="1883" priority="1174" stopIfTrue="1" operator="equal">
      <formula>"MEDIO"</formula>
    </cfRule>
    <cfRule type="cellIs" dxfId="1882" priority="1175" stopIfTrue="1" operator="equal">
      <formula>"ALTO"</formula>
    </cfRule>
    <cfRule type="cellIs" dxfId="1881" priority="1176" stopIfTrue="1" operator="equal">
      <formula>"MUY ALTO"</formula>
    </cfRule>
  </conditionalFormatting>
  <conditionalFormatting sqref="R167">
    <cfRule type="cellIs" dxfId="1880" priority="1287" stopIfTrue="1" operator="equal">
      <formula>"BAJO"</formula>
    </cfRule>
    <cfRule type="cellIs" dxfId="1879" priority="1288" stopIfTrue="1" operator="equal">
      <formula>"MEDIO"</formula>
    </cfRule>
    <cfRule type="cellIs" dxfId="1878" priority="1289" stopIfTrue="1" operator="equal">
      <formula>"ALTO"</formula>
    </cfRule>
    <cfRule type="cellIs" dxfId="1877" priority="1290" stopIfTrue="1" operator="equal">
      <formula>"MUY ALTO"</formula>
    </cfRule>
  </conditionalFormatting>
  <conditionalFormatting sqref="R170:R177 R179:R186 R188:R195 R197:R199">
    <cfRule type="cellIs" dxfId="1876" priority="1116" stopIfTrue="1" operator="equal">
      <formula>"BAJO"</formula>
    </cfRule>
    <cfRule type="cellIs" dxfId="1875" priority="1117" stopIfTrue="1" operator="equal">
      <formula>"MEDIO"</formula>
    </cfRule>
    <cfRule type="cellIs" dxfId="1874" priority="1118" stopIfTrue="1" operator="equal">
      <formula>"ALTO"</formula>
    </cfRule>
    <cfRule type="cellIs" dxfId="1873" priority="1119" stopIfTrue="1" operator="equal">
      <formula>"MUY ALTO"</formula>
    </cfRule>
  </conditionalFormatting>
  <conditionalFormatting sqref="R200:R202 R204">
    <cfRule type="cellIs" dxfId="1872" priority="1268" stopIfTrue="1" operator="equal">
      <formula>"BAJO"</formula>
    </cfRule>
    <cfRule type="cellIs" dxfId="1871" priority="1269" stopIfTrue="1" operator="equal">
      <formula>"MEDIO"</formula>
    </cfRule>
    <cfRule type="cellIs" dxfId="1870" priority="1270" stopIfTrue="1" operator="equal">
      <formula>"ALTO"</formula>
    </cfRule>
    <cfRule type="cellIs" dxfId="1869" priority="1271" stopIfTrue="1" operator="equal">
      <formula>"MUY ALTO"</formula>
    </cfRule>
  </conditionalFormatting>
  <conditionalFormatting sqref="R201:R202 R204">
    <cfRule type="cellIs" dxfId="1868" priority="1211" stopIfTrue="1" operator="equal">
      <formula>"BAJO"</formula>
    </cfRule>
    <cfRule type="cellIs" dxfId="1867" priority="1212" stopIfTrue="1" operator="equal">
      <formula>"MEDIO"</formula>
    </cfRule>
    <cfRule type="cellIs" dxfId="1866" priority="1213" stopIfTrue="1" operator="equal">
      <formula>"ALTO"</formula>
    </cfRule>
    <cfRule type="cellIs" dxfId="1865" priority="1214" stopIfTrue="1" operator="equal">
      <formula>"MUY ALTO"</formula>
    </cfRule>
  </conditionalFormatting>
  <conditionalFormatting sqref="R201:R202">
    <cfRule type="cellIs" dxfId="1864" priority="1230" stopIfTrue="1" operator="equal">
      <formula>"BAJO"</formula>
    </cfRule>
    <cfRule type="cellIs" dxfId="1863" priority="1231" stopIfTrue="1" operator="equal">
      <formula>"MEDIO"</formula>
    </cfRule>
    <cfRule type="cellIs" dxfId="1862" priority="1232" stopIfTrue="1" operator="equal">
      <formula>"ALTO"</formula>
    </cfRule>
    <cfRule type="cellIs" dxfId="1861" priority="1233" stopIfTrue="1" operator="equal">
      <formula>"MUY ALTO"</formula>
    </cfRule>
    <cfRule type="cellIs" dxfId="1860" priority="1249" stopIfTrue="1" operator="equal">
      <formula>"BAJO"</formula>
    </cfRule>
    <cfRule type="cellIs" dxfId="1859" priority="1250" stopIfTrue="1" operator="equal">
      <formula>"MEDIO"</formula>
    </cfRule>
    <cfRule type="cellIs" dxfId="1858" priority="1251" stopIfTrue="1" operator="equal">
      <formula>"ALTO"</formula>
    </cfRule>
    <cfRule type="cellIs" dxfId="1857" priority="1252" stopIfTrue="1" operator="equal">
      <formula>"MUY ALTO"</formula>
    </cfRule>
  </conditionalFormatting>
  <conditionalFormatting sqref="R208:R209">
    <cfRule type="cellIs" dxfId="1856" priority="772" stopIfTrue="1" operator="equal">
      <formula>"BAJO"</formula>
    </cfRule>
    <cfRule type="cellIs" dxfId="1855" priority="773" stopIfTrue="1" operator="equal">
      <formula>"MEDIO"</formula>
    </cfRule>
    <cfRule type="cellIs" dxfId="1854" priority="774" stopIfTrue="1" operator="equal">
      <formula>"ALTO"</formula>
    </cfRule>
    <cfRule type="cellIs" dxfId="1853" priority="775" stopIfTrue="1" operator="equal">
      <formula>"MUY ALTO"</formula>
    </cfRule>
  </conditionalFormatting>
  <conditionalFormatting sqref="R213:R220 R222:R229 R231:R238 R240:R247 R249:R257 R259:R267 R269:R275 R277:R278">
    <cfRule type="cellIs" dxfId="1852" priority="753" stopIfTrue="1" operator="equal">
      <formula>"BAJO"</formula>
    </cfRule>
    <cfRule type="cellIs" dxfId="1851" priority="754" stopIfTrue="1" operator="equal">
      <formula>"MEDIO"</formula>
    </cfRule>
    <cfRule type="cellIs" dxfId="1850" priority="755" stopIfTrue="1" operator="equal">
      <formula>"ALTO"</formula>
    </cfRule>
    <cfRule type="cellIs" dxfId="1849" priority="756" stopIfTrue="1" operator="equal">
      <formula>"MUY ALTO"</formula>
    </cfRule>
  </conditionalFormatting>
  <conditionalFormatting sqref="R279:R281">
    <cfRule type="cellIs" dxfId="1848" priority="981" stopIfTrue="1" operator="equal">
      <formula>"BAJO"</formula>
    </cfRule>
    <cfRule type="cellIs" dxfId="1847" priority="982" stopIfTrue="1" operator="equal">
      <formula>"MEDIO"</formula>
    </cfRule>
    <cfRule type="cellIs" dxfId="1846" priority="983" stopIfTrue="1" operator="equal">
      <formula>"ALTO"</formula>
    </cfRule>
    <cfRule type="cellIs" dxfId="1845" priority="984" stopIfTrue="1" operator="equal">
      <formula>"MUY ALTO"</formula>
    </cfRule>
  </conditionalFormatting>
  <conditionalFormatting sqref="R280:R281">
    <cfRule type="cellIs" dxfId="1844" priority="924" stopIfTrue="1" operator="equal">
      <formula>"BAJO"</formula>
    </cfRule>
    <cfRule type="cellIs" dxfId="1843" priority="925" stopIfTrue="1" operator="equal">
      <formula>"MEDIO"</formula>
    </cfRule>
    <cfRule type="cellIs" dxfId="1842" priority="926" stopIfTrue="1" operator="equal">
      <formula>"ALTO"</formula>
    </cfRule>
    <cfRule type="cellIs" dxfId="1841" priority="927" stopIfTrue="1" operator="equal">
      <formula>"MUY ALTO"</formula>
    </cfRule>
    <cfRule type="cellIs" dxfId="1840" priority="943" stopIfTrue="1" operator="equal">
      <formula>"BAJO"</formula>
    </cfRule>
    <cfRule type="cellIs" dxfId="1839" priority="944" stopIfTrue="1" operator="equal">
      <formula>"MEDIO"</formula>
    </cfRule>
    <cfRule type="cellIs" dxfId="1838" priority="945" stopIfTrue="1" operator="equal">
      <formula>"ALTO"</formula>
    </cfRule>
    <cfRule type="cellIs" dxfId="1837" priority="946" stopIfTrue="1" operator="equal">
      <formula>"MUY ALTO"</formula>
    </cfRule>
    <cfRule type="cellIs" dxfId="1836" priority="962" stopIfTrue="1" operator="equal">
      <formula>"BAJO"</formula>
    </cfRule>
    <cfRule type="cellIs" dxfId="1835" priority="963" stopIfTrue="1" operator="equal">
      <formula>"MEDIO"</formula>
    </cfRule>
    <cfRule type="cellIs" dxfId="1834" priority="964" stopIfTrue="1" operator="equal">
      <formula>"ALTO"</formula>
    </cfRule>
    <cfRule type="cellIs" dxfId="1833" priority="965" stopIfTrue="1" operator="equal">
      <formula>"MUY ALTO"</formula>
    </cfRule>
  </conditionalFormatting>
  <conditionalFormatting sqref="R288">
    <cfRule type="cellIs" dxfId="1832" priority="697" stopIfTrue="1" operator="equal">
      <formula>"BAJO"</formula>
    </cfRule>
    <cfRule type="cellIs" dxfId="1831" priority="698" stopIfTrue="1" operator="equal">
      <formula>"MEDIO"</formula>
    </cfRule>
    <cfRule type="cellIs" dxfId="1830" priority="699" stopIfTrue="1" operator="equal">
      <formula>"ALTO"</formula>
    </cfRule>
    <cfRule type="cellIs" dxfId="1829" priority="700" stopIfTrue="1" operator="equal">
      <formula>"MUY ALTO"</formula>
    </cfRule>
  </conditionalFormatting>
  <conditionalFormatting sqref="R330:R343 R345:R354 R356:R359">
    <cfRule type="cellIs" dxfId="1828" priority="467" stopIfTrue="1" operator="equal">
      <formula>"BAJO"</formula>
    </cfRule>
    <cfRule type="cellIs" dxfId="1827" priority="468" stopIfTrue="1" operator="equal">
      <formula>"MEDIO"</formula>
    </cfRule>
    <cfRule type="cellIs" dxfId="1826" priority="469" stopIfTrue="1" operator="equal">
      <formula>"ALTO"</formula>
    </cfRule>
    <cfRule type="cellIs" dxfId="1825" priority="470" stopIfTrue="1" operator="equal">
      <formula>"MUY ALTO"</formula>
    </cfRule>
  </conditionalFormatting>
  <conditionalFormatting sqref="R364">
    <cfRule type="cellIs" dxfId="1824" priority="320" stopIfTrue="1" operator="equal">
      <formula>"BAJO"</formula>
    </cfRule>
    <cfRule type="cellIs" dxfId="1823" priority="321" stopIfTrue="1" operator="equal">
      <formula>"MEDIO"</formula>
    </cfRule>
    <cfRule type="cellIs" dxfId="1822" priority="322" stopIfTrue="1" operator="equal">
      <formula>"ALTO"</formula>
    </cfRule>
    <cfRule type="cellIs" dxfId="1821" priority="323" stopIfTrue="1" operator="equal">
      <formula>"MUY ALTO"</formula>
    </cfRule>
  </conditionalFormatting>
  <conditionalFormatting sqref="R369:R370 R372:R382">
    <cfRule type="cellIs" dxfId="1820" priority="339" stopIfTrue="1" operator="equal">
      <formula>"BAJO"</formula>
    </cfRule>
    <cfRule type="cellIs" dxfId="1819" priority="340" stopIfTrue="1" operator="equal">
      <formula>"MEDIO"</formula>
    </cfRule>
    <cfRule type="cellIs" dxfId="1818" priority="341" stopIfTrue="1" operator="equal">
      <formula>"ALTO"</formula>
    </cfRule>
    <cfRule type="cellIs" dxfId="1817" priority="342" stopIfTrue="1" operator="equal">
      <formula>"MUY ALTO"</formula>
    </cfRule>
  </conditionalFormatting>
  <conditionalFormatting sqref="R386">
    <cfRule type="cellIs" dxfId="1816" priority="301" stopIfTrue="1" operator="equal">
      <formula>"BAJO"</formula>
    </cfRule>
    <cfRule type="cellIs" dxfId="1815" priority="302" stopIfTrue="1" operator="equal">
      <formula>"MEDIO"</formula>
    </cfRule>
    <cfRule type="cellIs" dxfId="1814" priority="303" stopIfTrue="1" operator="equal">
      <formula>"ALTO"</formula>
    </cfRule>
    <cfRule type="cellIs" dxfId="1813" priority="304" stopIfTrue="1" operator="equal">
      <formula>"MUY ALTO"</formula>
    </cfRule>
  </conditionalFormatting>
  <conditionalFormatting sqref="R409:R413 R415:R422 R424:R428">
    <cfRule type="cellIs" dxfId="1812" priority="43" stopIfTrue="1" operator="equal">
      <formula>"BAJO"</formula>
    </cfRule>
    <cfRule type="cellIs" dxfId="1811" priority="44" stopIfTrue="1" operator="equal">
      <formula>"MEDIO"</formula>
    </cfRule>
    <cfRule type="cellIs" dxfId="1810" priority="45" stopIfTrue="1" operator="equal">
      <formula>"ALTO"</formula>
    </cfRule>
    <cfRule type="cellIs" dxfId="1809" priority="46" stopIfTrue="1" operator="equal">
      <formula>"MUY ALTO"</formula>
    </cfRule>
  </conditionalFormatting>
  <conditionalFormatting sqref="R429:R431">
    <cfRule type="cellIs" dxfId="1808" priority="214" stopIfTrue="1" operator="equal">
      <formula>"BAJO"</formula>
    </cfRule>
    <cfRule type="cellIs" dxfId="1807" priority="215" stopIfTrue="1" operator="equal">
      <formula>"MEDIO"</formula>
    </cfRule>
    <cfRule type="cellIs" dxfId="1806" priority="216" stopIfTrue="1" operator="equal">
      <formula>"ALTO"</formula>
    </cfRule>
    <cfRule type="cellIs" dxfId="1805" priority="217" stopIfTrue="1" operator="equal">
      <formula>"MUY ALTO"</formula>
    </cfRule>
  </conditionalFormatting>
  <conditionalFormatting sqref="R430:R431">
    <cfRule type="cellIs" dxfId="1804" priority="138" stopIfTrue="1" operator="equal">
      <formula>"BAJO"</formula>
    </cfRule>
    <cfRule type="cellIs" dxfId="1803" priority="139" stopIfTrue="1" operator="equal">
      <formula>"MEDIO"</formula>
    </cfRule>
    <cfRule type="cellIs" dxfId="1802" priority="140" stopIfTrue="1" operator="equal">
      <formula>"ALTO"</formula>
    </cfRule>
    <cfRule type="cellIs" dxfId="1801" priority="141" stopIfTrue="1" operator="equal">
      <formula>"MUY ALTO"</formula>
    </cfRule>
    <cfRule type="cellIs" dxfId="1800" priority="157" stopIfTrue="1" operator="equal">
      <formula>"BAJO"</formula>
    </cfRule>
    <cfRule type="cellIs" dxfId="1799" priority="158" stopIfTrue="1" operator="equal">
      <formula>"MEDIO"</formula>
    </cfRule>
    <cfRule type="cellIs" dxfId="1798" priority="159" stopIfTrue="1" operator="equal">
      <formula>"ALTO"</formula>
    </cfRule>
    <cfRule type="cellIs" dxfId="1797" priority="160" stopIfTrue="1" operator="equal">
      <formula>"MUY ALTO"</formula>
    </cfRule>
  </conditionalFormatting>
  <conditionalFormatting sqref="R430:R431">
    <cfRule type="cellIs" dxfId="1796" priority="100" stopIfTrue="1" operator="equal">
      <formula>"BAJO"</formula>
    </cfRule>
    <cfRule type="cellIs" dxfId="1795" priority="101" stopIfTrue="1" operator="equal">
      <formula>"MEDIO"</formula>
    </cfRule>
    <cfRule type="cellIs" dxfId="1794" priority="102" stopIfTrue="1" operator="equal">
      <formula>"ALTO"</formula>
    </cfRule>
    <cfRule type="cellIs" dxfId="1793" priority="103" stopIfTrue="1" operator="equal">
      <formula>"MUY ALTO"</formula>
    </cfRule>
    <cfRule type="cellIs" dxfId="1792" priority="119" stopIfTrue="1" operator="equal">
      <formula>"BAJO"</formula>
    </cfRule>
    <cfRule type="cellIs" dxfId="1791" priority="120" stopIfTrue="1" operator="equal">
      <formula>"MEDIO"</formula>
    </cfRule>
    <cfRule type="cellIs" dxfId="1790" priority="121" stopIfTrue="1" operator="equal">
      <formula>"ALTO"</formula>
    </cfRule>
    <cfRule type="cellIs" dxfId="1789" priority="122" stopIfTrue="1" operator="equal">
      <formula>"MUY ALTO"</formula>
    </cfRule>
    <cfRule type="cellIs" dxfId="1788" priority="176" stopIfTrue="1" operator="equal">
      <formula>"BAJO"</formula>
    </cfRule>
    <cfRule type="cellIs" dxfId="1787" priority="177" stopIfTrue="1" operator="equal">
      <formula>"MEDIO"</formula>
    </cfRule>
    <cfRule type="cellIs" dxfId="1786" priority="178" stopIfTrue="1" operator="equal">
      <formula>"ALTO"</formula>
    </cfRule>
    <cfRule type="cellIs" dxfId="1785" priority="179" stopIfTrue="1" operator="equal">
      <formula>"MUY ALTO"</formula>
    </cfRule>
    <cfRule type="cellIs" dxfId="1784" priority="195" stopIfTrue="1" operator="equal">
      <formula>"BAJO"</formula>
    </cfRule>
    <cfRule type="cellIs" dxfId="1783" priority="196" stopIfTrue="1" operator="equal">
      <formula>"MEDIO"</formula>
    </cfRule>
    <cfRule type="cellIs" dxfId="1782" priority="197" stopIfTrue="1" operator="equal">
      <formula>"ALTO"</formula>
    </cfRule>
    <cfRule type="cellIs" dxfId="1781" priority="198" stopIfTrue="1" operator="equal">
      <formula>"MUY ALTO"</formula>
    </cfRule>
  </conditionalFormatting>
  <conditionalFormatting sqref="T9:T442 T445:T494">
    <cfRule type="cellIs" dxfId="1780" priority="2154" stopIfTrue="1" operator="equal">
      <formula>"IV"</formula>
    </cfRule>
    <cfRule type="cellIs" dxfId="1779" priority="2155" stopIfTrue="1" operator="equal">
      <formula>"III"</formula>
    </cfRule>
    <cfRule type="cellIs" dxfId="1778" priority="2156" stopIfTrue="1" operator="equal">
      <formula>"II"</formula>
    </cfRule>
    <cfRule type="cellIs" dxfId="1777" priority="2157" stopIfTrue="1" operator="equal">
      <formula>"I"</formula>
    </cfRule>
    <cfRule type="cellIs" dxfId="1776" priority="2158" stopIfTrue="1" operator="between">
      <formula>"III"</formula>
      <formula>"IV"</formula>
    </cfRule>
    <cfRule type="cellIs" dxfId="1775" priority="2159" stopIfTrue="1" operator="equal">
      <formula>"II"</formula>
    </cfRule>
    <cfRule type="cellIs" dxfId="1774" priority="2160" stopIfTrue="1" operator="equal">
      <formula>"I"</formula>
    </cfRule>
  </conditionalFormatting>
  <conditionalFormatting sqref="T9:U442 T445:U494">
    <cfRule type="cellIs" dxfId="1773" priority="2150" stopIfTrue="1" operator="equal">
      <formula>"MEJORABLE"</formula>
    </cfRule>
    <cfRule type="cellIs" dxfId="1772" priority="2151" stopIfTrue="1" operator="equal">
      <formula>"NO ACEPTABLE"</formula>
    </cfRule>
    <cfRule type="cellIs" dxfId="1771" priority="2152" stopIfTrue="1" operator="equal">
      <formula>"NO ACEPTABLE O ACEPTABLE CON CONTROL ESPECIFICO"</formula>
    </cfRule>
    <cfRule type="cellIs" dxfId="1770" priority="2153" stopIfTrue="1" operator="equal">
      <formula>"ACEPTABLE"</formula>
    </cfRule>
  </conditionalFormatting>
  <conditionalFormatting sqref="Q443:Q444">
    <cfRule type="cellIs" dxfId="1769" priority="15" stopIfTrue="1" operator="equal">
      <formula>"MUY ALTO"</formula>
    </cfRule>
    <cfRule type="cellIs" dxfId="1768" priority="16" stopIfTrue="1" operator="equal">
      <formula>"ALTO"</formula>
    </cfRule>
    <cfRule type="cellIs" dxfId="1767" priority="17" stopIfTrue="1" operator="equal">
      <formula>"MEDIO"</formula>
    </cfRule>
    <cfRule type="cellIs" dxfId="1766" priority="18" stopIfTrue="1" operator="equal">
      <formula>"BAJO"</formula>
    </cfRule>
  </conditionalFormatting>
  <conditionalFormatting sqref="T443:T444">
    <cfRule type="cellIs" dxfId="1765" priority="8" stopIfTrue="1" operator="equal">
      <formula>"IV"</formula>
    </cfRule>
    <cfRule type="cellIs" dxfId="1764" priority="9" stopIfTrue="1" operator="equal">
      <formula>"III"</formula>
    </cfRule>
    <cfRule type="cellIs" dxfId="1763" priority="10" stopIfTrue="1" operator="equal">
      <formula>"II"</formula>
    </cfRule>
    <cfRule type="cellIs" dxfId="1762" priority="11" stopIfTrue="1" operator="equal">
      <formula>"I"</formula>
    </cfRule>
    <cfRule type="cellIs" dxfId="1761" priority="12" stopIfTrue="1" operator="between">
      <formula>"III"</formula>
      <formula>"IV"</formula>
    </cfRule>
    <cfRule type="cellIs" dxfId="1760" priority="13" stopIfTrue="1" operator="equal">
      <formula>"II"</formula>
    </cfRule>
    <cfRule type="cellIs" dxfId="1759" priority="14" stopIfTrue="1" operator="equal">
      <formula>"I"</formula>
    </cfRule>
  </conditionalFormatting>
  <conditionalFormatting sqref="T443:U444">
    <cfRule type="cellIs" dxfId="1758" priority="4" stopIfTrue="1" operator="equal">
      <formula>"MEJORABLE"</formula>
    </cfRule>
    <cfRule type="cellIs" dxfId="1757" priority="5" stopIfTrue="1" operator="equal">
      <formula>"NO ACEPTABLE"</formula>
    </cfRule>
    <cfRule type="cellIs" dxfId="1756" priority="6" stopIfTrue="1" operator="equal">
      <formula>"NO ACEPTABLE O ACEPTABLE CON CONTROL ESPECIFICO"</formula>
    </cfRule>
    <cfRule type="cellIs" dxfId="1755" priority="7" stopIfTrue="1" operator="equal">
      <formula>"ACEPTABLE"</formula>
    </cfRule>
  </conditionalFormatting>
  <conditionalFormatting sqref="I426 I418 I389 I377 I322 I313 I303 I296 I280 I251 I233 I200 I190 I181 I173 I156 I120 I110 I102">
    <cfRule type="cellIs" dxfId="1754" priority="1" stopIfTrue="1" operator="equal">
      <formula>"A"</formula>
    </cfRule>
    <cfRule type="cellIs" dxfId="1753" priority="2" stopIfTrue="1" operator="equal">
      <formula>"O"</formula>
    </cfRule>
    <cfRule type="cellIs" dxfId="1752" priority="3" stopIfTrue="1" operator="equal">
      <formula>"E"</formula>
    </cfRule>
  </conditionalFormatting>
  <dataValidations count="5">
    <dataValidation allowBlank="1" showInputMessage="1" showErrorMessage="1" promptTitle="DETERMINACION DEL ND #2" prompt="(MA)-10- Medidas preventivas es nula o no existe, o ambos._x000a_(A)-6- Medidas preventivas es baja o ambos _x000a_(M)-2- Medidas preventivas Moderada o ambos._x000a_(B)- N.A.V.- Riesgo Controlado. =(IV) #8" sqref="N7" xr:uid="{00000000-0002-0000-0100-000000000000}"/>
    <dataValidation errorStyle="warning" allowBlank="1" showInputMessage="1" showErrorMessage="1" errorTitle="COLOQUE SOLO" error="1,2,3, O 4" promptTitle="NIVEL DE EXPOSICIÓN #3" prompt="4  Continua-Sin interrupción o varias veces con tiempo prolongado durante la jornada_x000a_3 Frecuente-Varias veces durante la jornada por tiempos cortos_x000a_2 Ocasional-Alguna vez durante la jornada y por un periodo de tiempo corto_x000a_1 Esporádica-De manera eventual" sqref="O8" xr:uid="{00000000-0002-0000-0100-000001000000}"/>
    <dataValidation allowBlank="1" showInputMessage="1" showErrorMessage="1" promptTitle="NP #5" prompt="Si 40&lt;NP&lt;24, Muy alto (A)_x000a_Si 20&lt;NP&lt;10, Alto (A)_x000a_Si 8&lt;NP&lt;6, Medio (M)_x000a_Si 4&lt;NP&lt;2, Bajo (B)" sqref="Q8" xr:uid="{00000000-0002-0000-0100-000002000000}"/>
    <dataValidation allowBlank="1" showInputMessage="1" showErrorMessage="1" promptTitle="NIVEL DE CONSECUENCIA #6" prompt="100: Muerte(s)_x000a_60: Lesiones o enfermedades graves irreparables (incapacidad permanente parcial o invalidez)_x000a_25: Lesiones o enfermedades con incapacidad laboral temporal (ILT)_x000a_10: Lesiones o enfermedades que no requieren incapacidad.  " sqref="R8" xr:uid="{00000000-0002-0000-0100-000003000000}"/>
    <dataValidation allowBlank="1" showInputMessage="1" showErrorMessage="1" promptTitle="NIVEL DE RIESGO #8" prompt="I  entre 4000-600_x000a_II entre 500-150_x000a_III entre 120-40_x000a_IV si es igual a 20" sqref="T8" xr:uid="{00000000-0002-0000-0100-000004000000}"/>
  </dataValidations>
  <pageMargins left="0.19685039370078741" right="0.19685039370078741" top="0.39370078740157483" bottom="0.43307086614173229" header="0.31496062992125984" footer="0.31496062992125984"/>
  <pageSetup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A363"/>
  <sheetViews>
    <sheetView zoomScale="70" zoomScaleNormal="70" workbookViewId="0">
      <selection activeCell="A4" sqref="A4:XFD5"/>
    </sheetView>
  </sheetViews>
  <sheetFormatPr baseColWidth="10" defaultColWidth="11.42578125" defaultRowHeight="15" x14ac:dyDescent="0.25"/>
  <cols>
    <col min="1" max="3" width="13.7109375" customWidth="1"/>
    <col min="4" max="5" width="30.7109375" customWidth="1"/>
    <col min="6" max="8" width="13.7109375" customWidth="1"/>
    <col min="9" max="13" width="30.7109375" customWidth="1"/>
    <col min="14" max="21" width="13.7109375" customWidth="1"/>
    <col min="22" max="27" width="30.7109375" customWidth="1"/>
  </cols>
  <sheetData>
    <row r="1" spans="1:27" ht="30" customHeight="1" x14ac:dyDescent="0.25">
      <c r="A1" s="33"/>
      <c r="B1" s="33"/>
      <c r="C1" s="34" t="s">
        <v>20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 t="s">
        <v>90</v>
      </c>
      <c r="Y1" s="34"/>
      <c r="Z1" s="34"/>
      <c r="AA1" s="34"/>
    </row>
    <row r="2" spans="1:27" ht="30" customHeight="1" x14ac:dyDescent="0.25">
      <c r="A2" s="33"/>
      <c r="B2" s="33"/>
      <c r="C2" s="34" t="s">
        <v>21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 t="s">
        <v>22</v>
      </c>
      <c r="Y2" s="34"/>
      <c r="Z2" s="34"/>
      <c r="AA2" s="34"/>
    </row>
    <row r="3" spans="1:27" ht="30" customHeight="1" x14ac:dyDescent="0.25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 t="s">
        <v>23</v>
      </c>
      <c r="Y3" s="34"/>
      <c r="Z3" s="34"/>
      <c r="AA3" s="34"/>
    </row>
    <row r="4" spans="1:27" s="19" customFormat="1" ht="12.75" customHeight="1" x14ac:dyDescent="0.25">
      <c r="A4" s="39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s="19" customFormat="1" ht="30" customHeight="1" x14ac:dyDescent="0.25">
      <c r="A5" s="42" t="s">
        <v>831</v>
      </c>
      <c r="B5" s="42"/>
      <c r="C5" s="43">
        <v>45119</v>
      </c>
      <c r="D5" s="43"/>
      <c r="E5" s="41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2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30" customHeight="1" x14ac:dyDescent="0.25">
      <c r="A7" s="27" t="s">
        <v>0</v>
      </c>
      <c r="B7" s="28" t="s">
        <v>1</v>
      </c>
      <c r="C7" s="27" t="s">
        <v>2</v>
      </c>
      <c r="D7" s="27" t="s">
        <v>324</v>
      </c>
      <c r="E7" s="27" t="s">
        <v>3</v>
      </c>
      <c r="F7" s="27" t="s">
        <v>325</v>
      </c>
      <c r="G7" s="3" t="s">
        <v>4</v>
      </c>
      <c r="H7" s="3" t="s">
        <v>5</v>
      </c>
      <c r="I7" s="27" t="s">
        <v>327</v>
      </c>
      <c r="J7" s="27" t="s">
        <v>6</v>
      </c>
      <c r="K7" s="29" t="s">
        <v>7</v>
      </c>
      <c r="L7" s="29"/>
      <c r="M7" s="29"/>
      <c r="N7" s="30" t="s">
        <v>328</v>
      </c>
      <c r="O7" s="31"/>
      <c r="P7" s="31"/>
      <c r="Q7" s="31"/>
      <c r="R7" s="31"/>
      <c r="S7" s="31"/>
      <c r="T7" s="31"/>
      <c r="U7" s="32"/>
      <c r="V7" s="29" t="s">
        <v>334</v>
      </c>
      <c r="W7" s="29"/>
      <c r="X7" s="29"/>
      <c r="Y7" s="29"/>
      <c r="Z7" s="29"/>
      <c r="AA7" s="27" t="s">
        <v>9</v>
      </c>
    </row>
    <row r="8" spans="1:27" ht="45" customHeight="1" x14ac:dyDescent="0.25">
      <c r="A8" s="27"/>
      <c r="B8" s="28"/>
      <c r="C8" s="27"/>
      <c r="D8" s="27"/>
      <c r="E8" s="27"/>
      <c r="F8" s="27"/>
      <c r="G8" s="2" t="s">
        <v>10</v>
      </c>
      <c r="H8" s="2" t="s">
        <v>326</v>
      </c>
      <c r="I8" s="27"/>
      <c r="J8" s="27"/>
      <c r="K8" s="2" t="s">
        <v>11</v>
      </c>
      <c r="L8" s="2" t="s">
        <v>12</v>
      </c>
      <c r="M8" s="2" t="s">
        <v>13</v>
      </c>
      <c r="N8" s="2" t="s">
        <v>8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336</v>
      </c>
      <c r="U8" s="2" t="s">
        <v>19</v>
      </c>
      <c r="V8" s="2" t="s">
        <v>329</v>
      </c>
      <c r="W8" s="2" t="s">
        <v>330</v>
      </c>
      <c r="X8" s="2" t="s">
        <v>331</v>
      </c>
      <c r="Y8" s="2" t="s">
        <v>332</v>
      </c>
      <c r="Z8" s="2" t="s">
        <v>333</v>
      </c>
      <c r="AA8" s="27"/>
    </row>
    <row r="9" spans="1:27" s="5" customFormat="1" ht="165" x14ac:dyDescent="0.25">
      <c r="A9" s="20" t="s">
        <v>34</v>
      </c>
      <c r="B9" s="4" t="s">
        <v>337</v>
      </c>
      <c r="C9" s="4" t="s">
        <v>35</v>
      </c>
      <c r="D9" s="4" t="s">
        <v>338</v>
      </c>
      <c r="E9" s="4" t="s">
        <v>339</v>
      </c>
      <c r="F9" s="4" t="s">
        <v>31</v>
      </c>
      <c r="G9" s="4">
        <v>14</v>
      </c>
      <c r="H9" s="6" t="s">
        <v>27</v>
      </c>
      <c r="I9" s="6" t="s">
        <v>109</v>
      </c>
      <c r="J9" s="6" t="s">
        <v>110</v>
      </c>
      <c r="K9" s="6" t="s">
        <v>660</v>
      </c>
      <c r="L9" s="6" t="s">
        <v>340</v>
      </c>
      <c r="M9" s="6" t="s">
        <v>738</v>
      </c>
      <c r="N9" s="4">
        <v>2</v>
      </c>
      <c r="O9" s="4">
        <v>3</v>
      </c>
      <c r="P9" s="20">
        <f t="shared" ref="P9:P73" si="0">+N9*O9</f>
        <v>6</v>
      </c>
      <c r="Q9" s="4" t="str">
        <f>IF(P9=0,"N/A",IF(AND(P9&gt;=1,P9&lt;=4),"BAJO",IF(AND(P9&gt;=6,P9&lt;=9),"MEDIO",IF(AND(P9&gt;=10,P9&lt;=20),"ALTO",IF(P9&gt;=24,"MUY ALTO")))))</f>
        <v>MEDIO</v>
      </c>
      <c r="R9" s="4">
        <v>10</v>
      </c>
      <c r="S9" s="20">
        <f t="shared" ref="S9:S73" si="1">+P9*R9</f>
        <v>60</v>
      </c>
      <c r="T9" s="6" t="str">
        <f t="shared" ref="T9:T73" si="2">IF(S9=0,"N/A",IF(AND(S9&gt;=1,S9&lt;=20),"IV",IF(AND(S9&gt;=40,S9&lt;=120),"III",IF(AND(S9&gt;=150,S9&lt;=500),"II",IF(S9&gt;=600,"I")))))</f>
        <v>III</v>
      </c>
      <c r="U9" s="6" t="str">
        <f t="shared" ref="U9:U73" si="3">IF(T9="N/A","N/A",IF(T9="I","NO ACEPTABLE",IF(T9="II","NO ACEPTABLE O ACEPTABLE CON CONTROL ESPECIFICO",IF(T9="III","MEJORABLE",IF(T9="IV","ACEPTABLE")))))</f>
        <v>MEJORABLE</v>
      </c>
      <c r="V9" s="6" t="s">
        <v>29</v>
      </c>
      <c r="W9" s="4" t="s">
        <v>29</v>
      </c>
      <c r="X9" s="6" t="s">
        <v>341</v>
      </c>
      <c r="Y9" s="6" t="s">
        <v>759</v>
      </c>
      <c r="Z9" s="4" t="s">
        <v>29</v>
      </c>
      <c r="AA9" s="4" t="s">
        <v>100</v>
      </c>
    </row>
    <row r="10" spans="1:27" s="5" customFormat="1" ht="120" x14ac:dyDescent="0.25">
      <c r="A10" s="20" t="s">
        <v>34</v>
      </c>
      <c r="B10" s="4" t="s">
        <v>337</v>
      </c>
      <c r="C10" s="4" t="s">
        <v>35</v>
      </c>
      <c r="D10" s="4" t="s">
        <v>338</v>
      </c>
      <c r="E10" s="4" t="s">
        <v>339</v>
      </c>
      <c r="F10" s="4" t="s">
        <v>31</v>
      </c>
      <c r="G10" s="4">
        <v>14</v>
      </c>
      <c r="H10" s="6" t="s">
        <v>25</v>
      </c>
      <c r="I10" s="6" t="s">
        <v>342</v>
      </c>
      <c r="J10" s="6" t="s">
        <v>343</v>
      </c>
      <c r="K10" s="6" t="s">
        <v>28</v>
      </c>
      <c r="L10" s="6" t="s">
        <v>344</v>
      </c>
      <c r="M10" s="6" t="s">
        <v>760</v>
      </c>
      <c r="N10" s="4">
        <v>2</v>
      </c>
      <c r="O10" s="4">
        <v>2</v>
      </c>
      <c r="P10" s="20">
        <f t="shared" si="0"/>
        <v>4</v>
      </c>
      <c r="Q10" s="4" t="str">
        <f t="shared" ref="Q10:Q73" si="4">IF(P10=0,"N/A",IF(AND(P10&gt;=1,P10&lt;=4),"BAJO",IF(AND(P10&gt;=6,P10&lt;=9),"MEDIO",IF(AND(P10&gt;=10,P10&lt;=20),"ALTO",IF(P10&gt;=24,"MUY ALTO")))))</f>
        <v>BAJO</v>
      </c>
      <c r="R10" s="4">
        <v>10</v>
      </c>
      <c r="S10" s="20">
        <f t="shared" si="1"/>
        <v>40</v>
      </c>
      <c r="T10" s="6" t="str">
        <f t="shared" si="2"/>
        <v>III</v>
      </c>
      <c r="U10" s="6" t="str">
        <f t="shared" si="3"/>
        <v>MEJORABLE</v>
      </c>
      <c r="V10" s="6" t="s">
        <v>29</v>
      </c>
      <c r="W10" s="4" t="s">
        <v>29</v>
      </c>
      <c r="X10" s="6" t="s">
        <v>29</v>
      </c>
      <c r="Y10" s="6" t="s">
        <v>345</v>
      </c>
      <c r="Z10" s="6" t="s">
        <v>346</v>
      </c>
      <c r="AA10" s="4" t="s">
        <v>100</v>
      </c>
    </row>
    <row r="11" spans="1:27" s="5" customFormat="1" ht="165" x14ac:dyDescent="0.25">
      <c r="A11" s="20" t="s">
        <v>34</v>
      </c>
      <c r="B11" s="4" t="s">
        <v>337</v>
      </c>
      <c r="C11" s="4" t="s">
        <v>35</v>
      </c>
      <c r="D11" s="4" t="s">
        <v>338</v>
      </c>
      <c r="E11" s="4" t="s">
        <v>339</v>
      </c>
      <c r="F11" s="4" t="s">
        <v>31</v>
      </c>
      <c r="G11" s="4">
        <v>14</v>
      </c>
      <c r="H11" s="6" t="s">
        <v>27</v>
      </c>
      <c r="I11" s="6" t="s">
        <v>347</v>
      </c>
      <c r="J11" s="6" t="s">
        <v>348</v>
      </c>
      <c r="K11" s="6" t="s">
        <v>660</v>
      </c>
      <c r="L11" s="6" t="s">
        <v>340</v>
      </c>
      <c r="M11" s="6" t="s">
        <v>738</v>
      </c>
      <c r="N11" s="4">
        <v>2</v>
      </c>
      <c r="O11" s="4">
        <v>3</v>
      </c>
      <c r="P11" s="20">
        <f t="shared" si="0"/>
        <v>6</v>
      </c>
      <c r="Q11" s="4" t="str">
        <f t="shared" si="4"/>
        <v>MEDIO</v>
      </c>
      <c r="R11" s="4">
        <v>10</v>
      </c>
      <c r="S11" s="20">
        <f t="shared" si="1"/>
        <v>60</v>
      </c>
      <c r="T11" s="6" t="str">
        <f t="shared" si="2"/>
        <v>III</v>
      </c>
      <c r="U11" s="6" t="str">
        <f t="shared" si="3"/>
        <v>MEJORABLE</v>
      </c>
      <c r="V11" s="6" t="s">
        <v>29</v>
      </c>
      <c r="W11" s="4" t="s">
        <v>29</v>
      </c>
      <c r="X11" s="6" t="s">
        <v>341</v>
      </c>
      <c r="Y11" s="6" t="s">
        <v>761</v>
      </c>
      <c r="Z11" s="6" t="s">
        <v>29</v>
      </c>
      <c r="AA11" s="4" t="s">
        <v>323</v>
      </c>
    </row>
    <row r="12" spans="1:27" s="5" customFormat="1" ht="75" x14ac:dyDescent="0.25">
      <c r="A12" s="20" t="s">
        <v>34</v>
      </c>
      <c r="B12" s="4" t="s">
        <v>337</v>
      </c>
      <c r="C12" s="4" t="s">
        <v>35</v>
      </c>
      <c r="D12" s="4" t="s">
        <v>338</v>
      </c>
      <c r="E12" s="4" t="s">
        <v>339</v>
      </c>
      <c r="F12" s="4" t="s">
        <v>31</v>
      </c>
      <c r="G12" s="4">
        <v>14</v>
      </c>
      <c r="H12" s="6" t="s">
        <v>27</v>
      </c>
      <c r="I12" s="6" t="s">
        <v>349</v>
      </c>
      <c r="J12" s="6" t="s">
        <v>350</v>
      </c>
      <c r="K12" s="6" t="s">
        <v>28</v>
      </c>
      <c r="L12" s="6" t="s">
        <v>351</v>
      </c>
      <c r="M12" s="6" t="s">
        <v>736</v>
      </c>
      <c r="N12" s="4">
        <v>2</v>
      </c>
      <c r="O12" s="4">
        <v>3</v>
      </c>
      <c r="P12" s="20">
        <f t="shared" si="0"/>
        <v>6</v>
      </c>
      <c r="Q12" s="4" t="str">
        <f t="shared" si="4"/>
        <v>MEDIO</v>
      </c>
      <c r="R12" s="4">
        <v>10</v>
      </c>
      <c r="S12" s="20">
        <f t="shared" si="1"/>
        <v>60</v>
      </c>
      <c r="T12" s="6" t="str">
        <f t="shared" si="2"/>
        <v>III</v>
      </c>
      <c r="U12" s="6" t="str">
        <f t="shared" si="3"/>
        <v>MEJORABLE</v>
      </c>
      <c r="V12" s="6" t="s">
        <v>29</v>
      </c>
      <c r="W12" s="4" t="s">
        <v>29</v>
      </c>
      <c r="X12" s="4" t="s">
        <v>663</v>
      </c>
      <c r="Y12" s="4" t="s">
        <v>736</v>
      </c>
      <c r="Z12" s="4" t="s">
        <v>29</v>
      </c>
      <c r="AA12" s="4" t="s">
        <v>100</v>
      </c>
    </row>
    <row r="13" spans="1:27" s="5" customFormat="1" ht="105" x14ac:dyDescent="0.25">
      <c r="A13" s="20" t="s">
        <v>34</v>
      </c>
      <c r="B13" s="4" t="s">
        <v>337</v>
      </c>
      <c r="C13" s="4" t="s">
        <v>35</v>
      </c>
      <c r="D13" s="4" t="s">
        <v>338</v>
      </c>
      <c r="E13" s="4" t="s">
        <v>339</v>
      </c>
      <c r="F13" s="4" t="s">
        <v>31</v>
      </c>
      <c r="G13" s="4">
        <v>14</v>
      </c>
      <c r="H13" s="6" t="s">
        <v>25</v>
      </c>
      <c r="I13" s="6" t="s">
        <v>352</v>
      </c>
      <c r="J13" s="6" t="s">
        <v>350</v>
      </c>
      <c r="K13" s="9" t="s">
        <v>174</v>
      </c>
      <c r="L13" s="6" t="s">
        <v>28</v>
      </c>
      <c r="M13" s="6" t="s">
        <v>736</v>
      </c>
      <c r="N13" s="4">
        <v>2</v>
      </c>
      <c r="O13" s="4">
        <v>3</v>
      </c>
      <c r="P13" s="20">
        <f t="shared" si="0"/>
        <v>6</v>
      </c>
      <c r="Q13" s="4" t="str">
        <f t="shared" si="4"/>
        <v>MEDIO</v>
      </c>
      <c r="R13" s="4">
        <v>10</v>
      </c>
      <c r="S13" s="20">
        <f t="shared" si="1"/>
        <v>60</v>
      </c>
      <c r="T13" s="6" t="str">
        <f t="shared" si="2"/>
        <v>III</v>
      </c>
      <c r="U13" s="6" t="str">
        <f t="shared" si="3"/>
        <v>MEJORABLE</v>
      </c>
      <c r="V13" s="6" t="s">
        <v>29</v>
      </c>
      <c r="W13" s="4" t="s">
        <v>29</v>
      </c>
      <c r="X13" s="4" t="s">
        <v>174</v>
      </c>
      <c r="Y13" s="4" t="s">
        <v>741</v>
      </c>
      <c r="Z13" s="4" t="s">
        <v>29</v>
      </c>
      <c r="AA13" s="4" t="s">
        <v>353</v>
      </c>
    </row>
    <row r="14" spans="1:27" s="5" customFormat="1" ht="240" x14ac:dyDescent="0.25">
      <c r="A14" s="20" t="s">
        <v>34</v>
      </c>
      <c r="B14" s="4" t="s">
        <v>337</v>
      </c>
      <c r="C14" s="4" t="s">
        <v>35</v>
      </c>
      <c r="D14" s="4" t="s">
        <v>338</v>
      </c>
      <c r="E14" s="4" t="s">
        <v>339</v>
      </c>
      <c r="F14" s="4" t="s">
        <v>31</v>
      </c>
      <c r="G14" s="4">
        <v>14</v>
      </c>
      <c r="H14" s="6" t="s">
        <v>26</v>
      </c>
      <c r="I14" s="6" t="s">
        <v>354</v>
      </c>
      <c r="J14" s="6" t="s">
        <v>102</v>
      </c>
      <c r="K14" s="4" t="s">
        <v>28</v>
      </c>
      <c r="L14" s="4" t="s">
        <v>103</v>
      </c>
      <c r="M14" s="4" t="s">
        <v>104</v>
      </c>
      <c r="N14" s="4">
        <v>6</v>
      </c>
      <c r="O14" s="4">
        <v>2</v>
      </c>
      <c r="P14" s="20">
        <f t="shared" si="0"/>
        <v>12</v>
      </c>
      <c r="Q14" s="4" t="str">
        <f t="shared" si="4"/>
        <v>ALTO</v>
      </c>
      <c r="R14" s="4">
        <v>10</v>
      </c>
      <c r="S14" s="20">
        <f t="shared" si="1"/>
        <v>120</v>
      </c>
      <c r="T14" s="6" t="str">
        <f t="shared" si="2"/>
        <v>III</v>
      </c>
      <c r="U14" s="6" t="str">
        <f t="shared" si="3"/>
        <v>MEJORABLE</v>
      </c>
      <c r="V14" s="6" t="s">
        <v>29</v>
      </c>
      <c r="W14" s="4" t="s">
        <v>29</v>
      </c>
      <c r="X14" s="6" t="s">
        <v>29</v>
      </c>
      <c r="Y14" s="4" t="s">
        <v>106</v>
      </c>
      <c r="Z14" s="6" t="s">
        <v>29</v>
      </c>
      <c r="AA14" s="4" t="s">
        <v>107</v>
      </c>
    </row>
    <row r="15" spans="1:27" s="5" customFormat="1" ht="180" x14ac:dyDescent="0.25">
      <c r="A15" s="20" t="s">
        <v>34</v>
      </c>
      <c r="B15" s="4" t="s">
        <v>337</v>
      </c>
      <c r="C15" s="4" t="s">
        <v>35</v>
      </c>
      <c r="D15" s="4" t="s">
        <v>338</v>
      </c>
      <c r="E15" s="4" t="s">
        <v>339</v>
      </c>
      <c r="F15" s="4" t="s">
        <v>31</v>
      </c>
      <c r="G15" s="4">
        <v>14</v>
      </c>
      <c r="H15" s="6" t="s">
        <v>25</v>
      </c>
      <c r="I15" s="6" t="s">
        <v>98</v>
      </c>
      <c r="J15" s="6" t="s">
        <v>99</v>
      </c>
      <c r="K15" s="9" t="s">
        <v>667</v>
      </c>
      <c r="L15" s="9" t="s">
        <v>28</v>
      </c>
      <c r="M15" s="9" t="s">
        <v>736</v>
      </c>
      <c r="N15" s="4">
        <v>2</v>
      </c>
      <c r="O15" s="4">
        <v>3</v>
      </c>
      <c r="P15" s="20">
        <f t="shared" si="0"/>
        <v>6</v>
      </c>
      <c r="Q15" s="4" t="str">
        <f t="shared" si="4"/>
        <v>MEDIO</v>
      </c>
      <c r="R15" s="4">
        <v>10</v>
      </c>
      <c r="S15" s="20">
        <f t="shared" si="1"/>
        <v>60</v>
      </c>
      <c r="T15" s="6" t="str">
        <f t="shared" si="2"/>
        <v>III</v>
      </c>
      <c r="U15" s="6" t="str">
        <f t="shared" si="3"/>
        <v>MEJORABLE</v>
      </c>
      <c r="V15" s="6" t="s">
        <v>29</v>
      </c>
      <c r="W15" s="4" t="s">
        <v>29</v>
      </c>
      <c r="X15" s="9" t="s">
        <v>667</v>
      </c>
      <c r="Y15" s="4" t="s">
        <v>762</v>
      </c>
      <c r="Z15" s="4" t="s">
        <v>29</v>
      </c>
      <c r="AA15" s="4" t="s">
        <v>100</v>
      </c>
    </row>
    <row r="16" spans="1:27" s="5" customFormat="1" ht="150" x14ac:dyDescent="0.25">
      <c r="A16" s="20" t="s">
        <v>34</v>
      </c>
      <c r="B16" s="4" t="s">
        <v>337</v>
      </c>
      <c r="C16" s="4" t="s">
        <v>35</v>
      </c>
      <c r="D16" s="4" t="s">
        <v>338</v>
      </c>
      <c r="E16" s="4" t="s">
        <v>339</v>
      </c>
      <c r="F16" s="4" t="s">
        <v>31</v>
      </c>
      <c r="G16" s="4">
        <v>14</v>
      </c>
      <c r="H16" s="6" t="s">
        <v>112</v>
      </c>
      <c r="I16" s="6" t="s">
        <v>355</v>
      </c>
      <c r="J16" s="6" t="s">
        <v>356</v>
      </c>
      <c r="K16" s="6" t="s">
        <v>357</v>
      </c>
      <c r="L16" s="9" t="s">
        <v>763</v>
      </c>
      <c r="M16" s="9" t="s">
        <v>141</v>
      </c>
      <c r="N16" s="4">
        <v>2</v>
      </c>
      <c r="O16" s="4">
        <v>4</v>
      </c>
      <c r="P16" s="20">
        <f t="shared" si="0"/>
        <v>8</v>
      </c>
      <c r="Q16" s="4" t="str">
        <f t="shared" si="4"/>
        <v>MEDIO</v>
      </c>
      <c r="R16" s="4">
        <v>10</v>
      </c>
      <c r="S16" s="20">
        <f t="shared" si="1"/>
        <v>80</v>
      </c>
      <c r="T16" s="6" t="str">
        <f t="shared" si="2"/>
        <v>III</v>
      </c>
      <c r="U16" s="6" t="str">
        <f t="shared" si="3"/>
        <v>MEJORABLE</v>
      </c>
      <c r="V16" s="6" t="s">
        <v>29</v>
      </c>
      <c r="W16" s="4" t="s">
        <v>29</v>
      </c>
      <c r="X16" s="6" t="s">
        <v>358</v>
      </c>
      <c r="Y16" s="4" t="s">
        <v>359</v>
      </c>
      <c r="Z16" s="4" t="s">
        <v>29</v>
      </c>
      <c r="AA16" s="4" t="s">
        <v>360</v>
      </c>
    </row>
    <row r="17" spans="1:27" s="5" customFormat="1" ht="105" x14ac:dyDescent="0.25">
      <c r="A17" s="20" t="s">
        <v>34</v>
      </c>
      <c r="B17" s="4" t="s">
        <v>337</v>
      </c>
      <c r="C17" s="4" t="s">
        <v>35</v>
      </c>
      <c r="D17" s="4" t="s">
        <v>338</v>
      </c>
      <c r="E17" s="4" t="s">
        <v>339</v>
      </c>
      <c r="F17" s="4" t="s">
        <v>31</v>
      </c>
      <c r="G17" s="4">
        <v>14</v>
      </c>
      <c r="H17" s="6" t="s">
        <v>112</v>
      </c>
      <c r="I17" s="6" t="s">
        <v>361</v>
      </c>
      <c r="J17" s="6" t="s">
        <v>125</v>
      </c>
      <c r="K17" s="6" t="s">
        <v>126</v>
      </c>
      <c r="L17" s="6" t="s">
        <v>127</v>
      </c>
      <c r="M17" s="6" t="s">
        <v>28</v>
      </c>
      <c r="N17" s="4">
        <v>2</v>
      </c>
      <c r="O17" s="4">
        <v>2</v>
      </c>
      <c r="P17" s="20">
        <f t="shared" si="0"/>
        <v>4</v>
      </c>
      <c r="Q17" s="4" t="str">
        <f t="shared" si="4"/>
        <v>BAJO</v>
      </c>
      <c r="R17" s="4">
        <v>10</v>
      </c>
      <c r="S17" s="20">
        <f t="shared" si="1"/>
        <v>40</v>
      </c>
      <c r="T17" s="6" t="str">
        <f t="shared" si="2"/>
        <v>III</v>
      </c>
      <c r="U17" s="6" t="str">
        <f t="shared" si="3"/>
        <v>MEJORABLE</v>
      </c>
      <c r="V17" s="6" t="s">
        <v>29</v>
      </c>
      <c r="W17" s="4" t="s">
        <v>29</v>
      </c>
      <c r="X17" s="4" t="s">
        <v>29</v>
      </c>
      <c r="Y17" s="4" t="s">
        <v>795</v>
      </c>
      <c r="Z17" s="4" t="s">
        <v>29</v>
      </c>
      <c r="AA17" s="4" t="s">
        <v>128</v>
      </c>
    </row>
    <row r="18" spans="1:27" s="5" customFormat="1" ht="90" x14ac:dyDescent="0.25">
      <c r="A18" s="20" t="s">
        <v>34</v>
      </c>
      <c r="B18" s="4" t="s">
        <v>337</v>
      </c>
      <c r="C18" s="4" t="s">
        <v>35</v>
      </c>
      <c r="D18" s="4" t="s">
        <v>338</v>
      </c>
      <c r="E18" s="4" t="s">
        <v>339</v>
      </c>
      <c r="F18" s="4" t="s">
        <v>31</v>
      </c>
      <c r="G18" s="4">
        <v>14</v>
      </c>
      <c r="H18" s="6" t="s">
        <v>112</v>
      </c>
      <c r="I18" s="6" t="s">
        <v>362</v>
      </c>
      <c r="J18" s="6" t="s">
        <v>125</v>
      </c>
      <c r="K18" s="9" t="s">
        <v>363</v>
      </c>
      <c r="L18" s="6" t="s">
        <v>28</v>
      </c>
      <c r="M18" s="6" t="s">
        <v>28</v>
      </c>
      <c r="N18" s="4">
        <v>2</v>
      </c>
      <c r="O18" s="4">
        <v>3</v>
      </c>
      <c r="P18" s="20">
        <f t="shared" si="0"/>
        <v>6</v>
      </c>
      <c r="Q18" s="4" t="str">
        <f t="shared" si="4"/>
        <v>MEDIO</v>
      </c>
      <c r="R18" s="4">
        <v>10</v>
      </c>
      <c r="S18" s="20">
        <f t="shared" si="1"/>
        <v>60</v>
      </c>
      <c r="T18" s="6" t="str">
        <f t="shared" si="2"/>
        <v>III</v>
      </c>
      <c r="U18" s="6" t="str">
        <f t="shared" si="3"/>
        <v>MEJORABLE</v>
      </c>
      <c r="V18" s="6" t="s">
        <v>29</v>
      </c>
      <c r="W18" s="4" t="s">
        <v>29</v>
      </c>
      <c r="X18" s="4" t="s">
        <v>29</v>
      </c>
      <c r="Y18" s="4" t="s">
        <v>796</v>
      </c>
      <c r="Z18" s="4" t="s">
        <v>29</v>
      </c>
      <c r="AA18" s="4" t="s">
        <v>29</v>
      </c>
    </row>
    <row r="19" spans="1:27" s="5" customFormat="1" ht="90" x14ac:dyDescent="0.25">
      <c r="A19" s="20" t="s">
        <v>34</v>
      </c>
      <c r="B19" s="4" t="s">
        <v>337</v>
      </c>
      <c r="C19" s="4" t="s">
        <v>35</v>
      </c>
      <c r="D19" s="4" t="s">
        <v>338</v>
      </c>
      <c r="E19" s="4" t="s">
        <v>339</v>
      </c>
      <c r="F19" s="4" t="s">
        <v>31</v>
      </c>
      <c r="G19" s="4">
        <v>14</v>
      </c>
      <c r="H19" s="6" t="s">
        <v>112</v>
      </c>
      <c r="I19" s="9" t="s">
        <v>364</v>
      </c>
      <c r="J19" s="9" t="s">
        <v>114</v>
      </c>
      <c r="K19" s="6" t="s">
        <v>365</v>
      </c>
      <c r="L19" s="6" t="s">
        <v>366</v>
      </c>
      <c r="M19" s="6" t="s">
        <v>670</v>
      </c>
      <c r="N19" s="4">
        <v>6</v>
      </c>
      <c r="O19" s="4">
        <v>4</v>
      </c>
      <c r="P19" s="20">
        <f t="shared" si="0"/>
        <v>24</v>
      </c>
      <c r="Q19" s="4" t="str">
        <f t="shared" si="4"/>
        <v>MUY ALTO</v>
      </c>
      <c r="R19" s="4">
        <v>60</v>
      </c>
      <c r="S19" s="20">
        <f t="shared" si="1"/>
        <v>1440</v>
      </c>
      <c r="T19" s="6" t="str">
        <f t="shared" si="2"/>
        <v>I</v>
      </c>
      <c r="U19" s="6" t="str">
        <f t="shared" si="3"/>
        <v>NO ACEPTABLE</v>
      </c>
      <c r="V19" s="6" t="s">
        <v>29</v>
      </c>
      <c r="W19" s="4" t="s">
        <v>29</v>
      </c>
      <c r="X19" s="6" t="s">
        <v>29</v>
      </c>
      <c r="Y19" s="4" t="s">
        <v>367</v>
      </c>
      <c r="Z19" s="6" t="s">
        <v>670</v>
      </c>
      <c r="AA19" s="4" t="s">
        <v>29</v>
      </c>
    </row>
    <row r="20" spans="1:27" s="5" customFormat="1" ht="120" x14ac:dyDescent="0.25">
      <c r="A20" s="20" t="s">
        <v>34</v>
      </c>
      <c r="B20" s="4" t="s">
        <v>337</v>
      </c>
      <c r="C20" s="4" t="s">
        <v>35</v>
      </c>
      <c r="D20" s="4" t="s">
        <v>338</v>
      </c>
      <c r="E20" s="4" t="s">
        <v>339</v>
      </c>
      <c r="F20" s="4" t="s">
        <v>31</v>
      </c>
      <c r="G20" s="4">
        <v>14</v>
      </c>
      <c r="H20" s="6" t="s">
        <v>25</v>
      </c>
      <c r="I20" s="9" t="s">
        <v>368</v>
      </c>
      <c r="J20" s="9" t="s">
        <v>369</v>
      </c>
      <c r="K20" s="9" t="s">
        <v>28</v>
      </c>
      <c r="L20" s="6" t="s">
        <v>370</v>
      </c>
      <c r="M20" s="6" t="s">
        <v>371</v>
      </c>
      <c r="N20" s="4">
        <v>2</v>
      </c>
      <c r="O20" s="4">
        <v>3</v>
      </c>
      <c r="P20" s="20">
        <f t="shared" si="0"/>
        <v>6</v>
      </c>
      <c r="Q20" s="4" t="str">
        <f t="shared" si="4"/>
        <v>MEDIO</v>
      </c>
      <c r="R20" s="4">
        <v>10</v>
      </c>
      <c r="S20" s="20">
        <f t="shared" si="1"/>
        <v>60</v>
      </c>
      <c r="T20" s="6" t="str">
        <f t="shared" si="2"/>
        <v>III</v>
      </c>
      <c r="U20" s="6" t="str">
        <f t="shared" si="3"/>
        <v>MEJORABLE</v>
      </c>
      <c r="V20" s="6" t="s">
        <v>29</v>
      </c>
      <c r="W20" s="4" t="s">
        <v>29</v>
      </c>
      <c r="X20" s="4" t="s">
        <v>370</v>
      </c>
      <c r="Y20" s="4" t="s">
        <v>372</v>
      </c>
      <c r="Z20" s="4" t="s">
        <v>373</v>
      </c>
      <c r="AA20" s="4" t="s">
        <v>29</v>
      </c>
    </row>
    <row r="21" spans="1:27" ht="240" x14ac:dyDescent="0.25">
      <c r="A21" s="20" t="s">
        <v>33</v>
      </c>
      <c r="B21" s="4" t="s">
        <v>374</v>
      </c>
      <c r="C21" s="9" t="s">
        <v>30</v>
      </c>
      <c r="D21" s="4" t="s">
        <v>375</v>
      </c>
      <c r="E21" s="9" t="s">
        <v>376</v>
      </c>
      <c r="F21" s="4" t="s">
        <v>31</v>
      </c>
      <c r="G21" s="4">
        <v>1</v>
      </c>
      <c r="H21" s="6" t="s">
        <v>26</v>
      </c>
      <c r="I21" s="10" t="s">
        <v>377</v>
      </c>
      <c r="J21" s="9" t="s">
        <v>102</v>
      </c>
      <c r="K21" s="4" t="s">
        <v>28</v>
      </c>
      <c r="L21" s="4" t="s">
        <v>103</v>
      </c>
      <c r="M21" s="4" t="s">
        <v>104</v>
      </c>
      <c r="N21" s="4">
        <v>2</v>
      </c>
      <c r="O21" s="4">
        <v>3</v>
      </c>
      <c r="P21" s="20">
        <f t="shared" si="0"/>
        <v>6</v>
      </c>
      <c r="Q21" s="4" t="str">
        <f t="shared" si="4"/>
        <v>MEDIO</v>
      </c>
      <c r="R21" s="4">
        <v>10</v>
      </c>
      <c r="S21" s="20">
        <f t="shared" si="1"/>
        <v>60</v>
      </c>
      <c r="T21" s="6" t="str">
        <f t="shared" si="2"/>
        <v>III</v>
      </c>
      <c r="U21" s="6" t="str">
        <f t="shared" si="3"/>
        <v>MEJORABLE</v>
      </c>
      <c r="V21" s="6" t="s">
        <v>29</v>
      </c>
      <c r="W21" s="4" t="s">
        <v>29</v>
      </c>
      <c r="X21" s="6" t="s">
        <v>29</v>
      </c>
      <c r="Y21" s="4" t="s">
        <v>106</v>
      </c>
      <c r="Z21" s="6" t="s">
        <v>29</v>
      </c>
      <c r="AA21" s="4" t="s">
        <v>107</v>
      </c>
    </row>
    <row r="22" spans="1:27" ht="195" x14ac:dyDescent="0.25">
      <c r="A22" s="20" t="s">
        <v>33</v>
      </c>
      <c r="B22" s="4" t="s">
        <v>374</v>
      </c>
      <c r="C22" s="9" t="s">
        <v>30</v>
      </c>
      <c r="D22" s="4" t="s">
        <v>375</v>
      </c>
      <c r="E22" s="9" t="s">
        <v>376</v>
      </c>
      <c r="F22" s="4" t="s">
        <v>31</v>
      </c>
      <c r="G22" s="4">
        <v>1</v>
      </c>
      <c r="H22" s="6" t="s">
        <v>27</v>
      </c>
      <c r="I22" s="6" t="s">
        <v>109</v>
      </c>
      <c r="J22" s="6" t="s">
        <v>110</v>
      </c>
      <c r="K22" s="6" t="s">
        <v>660</v>
      </c>
      <c r="L22" s="6" t="s">
        <v>340</v>
      </c>
      <c r="M22" s="6" t="s">
        <v>738</v>
      </c>
      <c r="N22" s="4">
        <v>2</v>
      </c>
      <c r="O22" s="4">
        <v>3</v>
      </c>
      <c r="P22" s="20">
        <f t="shared" si="0"/>
        <v>6</v>
      </c>
      <c r="Q22" s="4" t="str">
        <f t="shared" si="4"/>
        <v>MEDIO</v>
      </c>
      <c r="R22" s="4">
        <v>10</v>
      </c>
      <c r="S22" s="20">
        <f t="shared" si="1"/>
        <v>60</v>
      </c>
      <c r="T22" s="6" t="str">
        <f t="shared" si="2"/>
        <v>III</v>
      </c>
      <c r="U22" s="6" t="str">
        <f t="shared" si="3"/>
        <v>MEJORABLE</v>
      </c>
      <c r="V22" s="6" t="s">
        <v>29</v>
      </c>
      <c r="W22" s="4" t="s">
        <v>29</v>
      </c>
      <c r="X22" s="6" t="s">
        <v>341</v>
      </c>
      <c r="Y22" s="6" t="s">
        <v>759</v>
      </c>
      <c r="Z22" s="4" t="s">
        <v>29</v>
      </c>
      <c r="AA22" s="4" t="s">
        <v>100</v>
      </c>
    </row>
    <row r="23" spans="1:27" ht="195" x14ac:dyDescent="0.25">
      <c r="A23" s="20" t="s">
        <v>33</v>
      </c>
      <c r="B23" s="4" t="s">
        <v>374</v>
      </c>
      <c r="C23" s="9" t="s">
        <v>30</v>
      </c>
      <c r="D23" s="4" t="s">
        <v>375</v>
      </c>
      <c r="E23" s="9" t="s">
        <v>376</v>
      </c>
      <c r="F23" s="4" t="s">
        <v>31</v>
      </c>
      <c r="G23" s="4">
        <v>1</v>
      </c>
      <c r="H23" s="6" t="s">
        <v>27</v>
      </c>
      <c r="I23" s="6" t="s">
        <v>347</v>
      </c>
      <c r="J23" s="6" t="s">
        <v>348</v>
      </c>
      <c r="K23" s="6" t="s">
        <v>660</v>
      </c>
      <c r="L23" s="6" t="s">
        <v>340</v>
      </c>
      <c r="M23" s="6" t="s">
        <v>738</v>
      </c>
      <c r="N23" s="4">
        <v>2</v>
      </c>
      <c r="O23" s="4">
        <v>3</v>
      </c>
      <c r="P23" s="20">
        <f t="shared" si="0"/>
        <v>6</v>
      </c>
      <c r="Q23" s="4" t="str">
        <f t="shared" si="4"/>
        <v>MEDIO</v>
      </c>
      <c r="R23" s="4">
        <v>10</v>
      </c>
      <c r="S23" s="20">
        <f t="shared" si="1"/>
        <v>60</v>
      </c>
      <c r="T23" s="6" t="str">
        <f t="shared" si="2"/>
        <v>III</v>
      </c>
      <c r="U23" s="6" t="str">
        <f t="shared" si="3"/>
        <v>MEJORABLE</v>
      </c>
      <c r="V23" s="6" t="s">
        <v>29</v>
      </c>
      <c r="W23" s="4" t="s">
        <v>29</v>
      </c>
      <c r="X23" s="6" t="s">
        <v>341</v>
      </c>
      <c r="Y23" s="6" t="s">
        <v>761</v>
      </c>
      <c r="Z23" s="6" t="s">
        <v>29</v>
      </c>
      <c r="AA23" s="4" t="s">
        <v>323</v>
      </c>
    </row>
    <row r="24" spans="1:27" ht="195" x14ac:dyDescent="0.25">
      <c r="A24" s="20" t="s">
        <v>33</v>
      </c>
      <c r="B24" s="4" t="s">
        <v>374</v>
      </c>
      <c r="C24" s="9" t="s">
        <v>30</v>
      </c>
      <c r="D24" s="4" t="s">
        <v>375</v>
      </c>
      <c r="E24" s="9" t="s">
        <v>376</v>
      </c>
      <c r="F24" s="4" t="s">
        <v>31</v>
      </c>
      <c r="G24" s="4">
        <v>1</v>
      </c>
      <c r="H24" s="6" t="s">
        <v>25</v>
      </c>
      <c r="I24" s="6" t="s">
        <v>98</v>
      </c>
      <c r="J24" s="6" t="s">
        <v>99</v>
      </c>
      <c r="K24" s="9" t="s">
        <v>667</v>
      </c>
      <c r="L24" s="9" t="s">
        <v>28</v>
      </c>
      <c r="M24" s="9" t="s">
        <v>736</v>
      </c>
      <c r="N24" s="4">
        <v>2</v>
      </c>
      <c r="O24" s="4">
        <v>3</v>
      </c>
      <c r="P24" s="20">
        <f t="shared" si="0"/>
        <v>6</v>
      </c>
      <c r="Q24" s="4" t="str">
        <f t="shared" si="4"/>
        <v>MEDIO</v>
      </c>
      <c r="R24" s="4">
        <v>10</v>
      </c>
      <c r="S24" s="20">
        <f t="shared" si="1"/>
        <v>60</v>
      </c>
      <c r="T24" s="6" t="str">
        <f t="shared" si="2"/>
        <v>III</v>
      </c>
      <c r="U24" s="6" t="str">
        <f t="shared" si="3"/>
        <v>MEJORABLE</v>
      </c>
      <c r="V24" s="6" t="s">
        <v>29</v>
      </c>
      <c r="W24" s="4" t="s">
        <v>29</v>
      </c>
      <c r="X24" s="9" t="s">
        <v>667</v>
      </c>
      <c r="Y24" s="4" t="s">
        <v>762</v>
      </c>
      <c r="Z24" s="4" t="s">
        <v>29</v>
      </c>
      <c r="AA24" s="4" t="s">
        <v>100</v>
      </c>
    </row>
    <row r="25" spans="1:27" ht="195" x14ac:dyDescent="0.25">
      <c r="A25" s="20" t="s">
        <v>33</v>
      </c>
      <c r="B25" s="4" t="s">
        <v>374</v>
      </c>
      <c r="C25" s="9" t="s">
        <v>30</v>
      </c>
      <c r="D25" s="4" t="s">
        <v>375</v>
      </c>
      <c r="E25" s="9" t="s">
        <v>376</v>
      </c>
      <c r="F25" s="4" t="s">
        <v>31</v>
      </c>
      <c r="G25" s="4">
        <v>1</v>
      </c>
      <c r="H25" s="6" t="s">
        <v>112</v>
      </c>
      <c r="I25" s="11" t="s">
        <v>378</v>
      </c>
      <c r="J25" s="9" t="s">
        <v>114</v>
      </c>
      <c r="K25" s="9" t="s">
        <v>28</v>
      </c>
      <c r="L25" s="9" t="s">
        <v>28</v>
      </c>
      <c r="M25" s="9" t="s">
        <v>141</v>
      </c>
      <c r="N25" s="4">
        <v>2</v>
      </c>
      <c r="O25" s="4">
        <v>3</v>
      </c>
      <c r="P25" s="20">
        <f t="shared" si="0"/>
        <v>6</v>
      </c>
      <c r="Q25" s="4" t="str">
        <f t="shared" si="4"/>
        <v>MEDIO</v>
      </c>
      <c r="R25" s="4">
        <v>10</v>
      </c>
      <c r="S25" s="20">
        <f t="shared" si="1"/>
        <v>60</v>
      </c>
      <c r="T25" s="6" t="str">
        <f t="shared" si="2"/>
        <v>III</v>
      </c>
      <c r="U25" s="6" t="str">
        <f t="shared" si="3"/>
        <v>MEJORABLE</v>
      </c>
      <c r="V25" s="6" t="s">
        <v>29</v>
      </c>
      <c r="W25" s="4" t="s">
        <v>29</v>
      </c>
      <c r="X25" s="4" t="s">
        <v>29</v>
      </c>
      <c r="Y25" s="4" t="s">
        <v>183</v>
      </c>
      <c r="Z25" s="4" t="s">
        <v>29</v>
      </c>
      <c r="AA25" s="4" t="s">
        <v>29</v>
      </c>
    </row>
    <row r="26" spans="1:27" ht="195" x14ac:dyDescent="0.25">
      <c r="A26" s="20" t="s">
        <v>33</v>
      </c>
      <c r="B26" s="4" t="s">
        <v>374</v>
      </c>
      <c r="C26" s="9" t="s">
        <v>30</v>
      </c>
      <c r="D26" s="4" t="s">
        <v>375</v>
      </c>
      <c r="E26" s="9" t="s">
        <v>376</v>
      </c>
      <c r="F26" s="4" t="s">
        <v>31</v>
      </c>
      <c r="G26" s="4">
        <v>1</v>
      </c>
      <c r="H26" s="6" t="s">
        <v>112</v>
      </c>
      <c r="I26" s="6" t="s">
        <v>355</v>
      </c>
      <c r="J26" s="6" t="s">
        <v>356</v>
      </c>
      <c r="K26" s="6" t="s">
        <v>357</v>
      </c>
      <c r="L26" s="9" t="s">
        <v>763</v>
      </c>
      <c r="M26" s="9" t="s">
        <v>141</v>
      </c>
      <c r="N26" s="4">
        <v>2</v>
      </c>
      <c r="O26" s="4">
        <v>4</v>
      </c>
      <c r="P26" s="20">
        <f t="shared" si="0"/>
        <v>8</v>
      </c>
      <c r="Q26" s="4" t="str">
        <f t="shared" si="4"/>
        <v>MEDIO</v>
      </c>
      <c r="R26" s="4">
        <v>10</v>
      </c>
      <c r="S26" s="20">
        <f t="shared" si="1"/>
        <v>80</v>
      </c>
      <c r="T26" s="6" t="str">
        <f t="shared" si="2"/>
        <v>III</v>
      </c>
      <c r="U26" s="6" t="str">
        <f t="shared" si="3"/>
        <v>MEJORABLE</v>
      </c>
      <c r="V26" s="6" t="s">
        <v>29</v>
      </c>
      <c r="W26" s="4" t="s">
        <v>29</v>
      </c>
      <c r="X26" s="6" t="s">
        <v>358</v>
      </c>
      <c r="Y26" s="4" t="s">
        <v>359</v>
      </c>
      <c r="Z26" s="4" t="s">
        <v>29</v>
      </c>
      <c r="AA26" s="4" t="s">
        <v>360</v>
      </c>
    </row>
    <row r="27" spans="1:27" ht="240" x14ac:dyDescent="0.25">
      <c r="A27" s="20" t="s">
        <v>33</v>
      </c>
      <c r="B27" s="4" t="s">
        <v>374</v>
      </c>
      <c r="C27" s="9" t="s">
        <v>30</v>
      </c>
      <c r="D27" s="4" t="s">
        <v>375</v>
      </c>
      <c r="E27" s="9" t="s">
        <v>376</v>
      </c>
      <c r="F27" s="4" t="s">
        <v>31</v>
      </c>
      <c r="G27" s="4">
        <v>1</v>
      </c>
      <c r="H27" s="6" t="s">
        <v>26</v>
      </c>
      <c r="I27" s="10" t="s">
        <v>379</v>
      </c>
      <c r="J27" s="9" t="s">
        <v>102</v>
      </c>
      <c r="K27" s="4" t="s">
        <v>28</v>
      </c>
      <c r="L27" s="4" t="s">
        <v>103</v>
      </c>
      <c r="M27" s="4" t="s">
        <v>104</v>
      </c>
      <c r="N27" s="4">
        <v>6</v>
      </c>
      <c r="O27" s="4">
        <v>2</v>
      </c>
      <c r="P27" s="20">
        <f t="shared" si="0"/>
        <v>12</v>
      </c>
      <c r="Q27" s="4" t="str">
        <f t="shared" si="4"/>
        <v>ALTO</v>
      </c>
      <c r="R27" s="4">
        <v>10</v>
      </c>
      <c r="S27" s="20">
        <f t="shared" si="1"/>
        <v>120</v>
      </c>
      <c r="T27" s="6" t="str">
        <f t="shared" si="2"/>
        <v>III</v>
      </c>
      <c r="U27" s="6" t="str">
        <f t="shared" si="3"/>
        <v>MEJORABLE</v>
      </c>
      <c r="V27" s="6" t="s">
        <v>29</v>
      </c>
      <c r="W27" s="4" t="s">
        <v>29</v>
      </c>
      <c r="X27" s="6" t="s">
        <v>29</v>
      </c>
      <c r="Y27" s="4" t="s">
        <v>106</v>
      </c>
      <c r="Z27" s="6" t="s">
        <v>29</v>
      </c>
      <c r="AA27" s="4" t="s">
        <v>107</v>
      </c>
    </row>
    <row r="28" spans="1:27" ht="195" x14ac:dyDescent="0.25">
      <c r="A28" s="20" t="s">
        <v>33</v>
      </c>
      <c r="B28" s="4" t="s">
        <v>374</v>
      </c>
      <c r="C28" s="9" t="s">
        <v>30</v>
      </c>
      <c r="D28" s="4" t="s">
        <v>375</v>
      </c>
      <c r="E28" s="9" t="s">
        <v>376</v>
      </c>
      <c r="F28" s="4" t="s">
        <v>31</v>
      </c>
      <c r="G28" s="4">
        <v>1</v>
      </c>
      <c r="H28" s="6" t="s">
        <v>112</v>
      </c>
      <c r="I28" s="6" t="s">
        <v>361</v>
      </c>
      <c r="J28" s="6" t="s">
        <v>125</v>
      </c>
      <c r="K28" s="6" t="s">
        <v>126</v>
      </c>
      <c r="L28" s="6" t="s">
        <v>127</v>
      </c>
      <c r="M28" s="6" t="s">
        <v>28</v>
      </c>
      <c r="N28" s="4">
        <v>2</v>
      </c>
      <c r="O28" s="4">
        <v>2</v>
      </c>
      <c r="P28" s="20">
        <f t="shared" si="0"/>
        <v>4</v>
      </c>
      <c r="Q28" s="4" t="str">
        <f t="shared" si="4"/>
        <v>BAJO</v>
      </c>
      <c r="R28" s="4">
        <v>10</v>
      </c>
      <c r="S28" s="20">
        <f t="shared" si="1"/>
        <v>40</v>
      </c>
      <c r="T28" s="6" t="str">
        <f t="shared" si="2"/>
        <v>III</v>
      </c>
      <c r="U28" s="6" t="str">
        <f t="shared" si="3"/>
        <v>MEJORABLE</v>
      </c>
      <c r="V28" s="6" t="s">
        <v>29</v>
      </c>
      <c r="W28" s="4" t="s">
        <v>29</v>
      </c>
      <c r="X28" s="4" t="s">
        <v>29</v>
      </c>
      <c r="Y28" s="4" t="s">
        <v>795</v>
      </c>
      <c r="Z28" s="4" t="s">
        <v>29</v>
      </c>
      <c r="AA28" s="4" t="s">
        <v>128</v>
      </c>
    </row>
    <row r="29" spans="1:27" ht="195" x14ac:dyDescent="0.25">
      <c r="A29" s="20" t="s">
        <v>33</v>
      </c>
      <c r="B29" s="4" t="s">
        <v>374</v>
      </c>
      <c r="C29" s="9" t="s">
        <v>30</v>
      </c>
      <c r="D29" s="4" t="s">
        <v>375</v>
      </c>
      <c r="E29" s="9" t="s">
        <v>376</v>
      </c>
      <c r="F29" s="4" t="s">
        <v>31</v>
      </c>
      <c r="G29" s="4">
        <v>1</v>
      </c>
      <c r="H29" s="6" t="s">
        <v>112</v>
      </c>
      <c r="I29" s="9" t="s">
        <v>364</v>
      </c>
      <c r="J29" s="9" t="s">
        <v>114</v>
      </c>
      <c r="K29" s="6" t="s">
        <v>365</v>
      </c>
      <c r="L29" s="6" t="s">
        <v>366</v>
      </c>
      <c r="M29" s="6" t="s">
        <v>670</v>
      </c>
      <c r="N29" s="4">
        <v>6</v>
      </c>
      <c r="O29" s="4">
        <v>4</v>
      </c>
      <c r="P29" s="20">
        <f t="shared" si="0"/>
        <v>24</v>
      </c>
      <c r="Q29" s="4" t="str">
        <f t="shared" si="4"/>
        <v>MUY ALTO</v>
      </c>
      <c r="R29" s="4">
        <v>60</v>
      </c>
      <c r="S29" s="20">
        <f t="shared" si="1"/>
        <v>1440</v>
      </c>
      <c r="T29" s="6" t="str">
        <f t="shared" si="2"/>
        <v>I</v>
      </c>
      <c r="U29" s="6" t="str">
        <f t="shared" si="3"/>
        <v>NO ACEPTABLE</v>
      </c>
      <c r="V29" s="6" t="s">
        <v>29</v>
      </c>
      <c r="W29" s="4" t="s">
        <v>29</v>
      </c>
      <c r="X29" s="6" t="s">
        <v>29</v>
      </c>
      <c r="Y29" s="4" t="s">
        <v>367</v>
      </c>
      <c r="Z29" s="6" t="s">
        <v>670</v>
      </c>
      <c r="AA29" s="4" t="s">
        <v>29</v>
      </c>
    </row>
    <row r="30" spans="1:27" s="5" customFormat="1" ht="240" x14ac:dyDescent="0.25">
      <c r="A30" s="20" t="s">
        <v>33</v>
      </c>
      <c r="B30" s="4" t="s">
        <v>380</v>
      </c>
      <c r="C30" s="9" t="s">
        <v>24</v>
      </c>
      <c r="D30" s="9" t="s">
        <v>381</v>
      </c>
      <c r="E30" s="4" t="s">
        <v>382</v>
      </c>
      <c r="F30" s="4" t="s">
        <v>31</v>
      </c>
      <c r="G30" s="9">
        <v>3</v>
      </c>
      <c r="H30" s="6" t="s">
        <v>26</v>
      </c>
      <c r="I30" s="4" t="s">
        <v>383</v>
      </c>
      <c r="J30" s="9" t="s">
        <v>102</v>
      </c>
      <c r="K30" s="4" t="s">
        <v>28</v>
      </c>
      <c r="L30" s="4" t="s">
        <v>103</v>
      </c>
      <c r="M30" s="4" t="s">
        <v>104</v>
      </c>
      <c r="N30" s="4">
        <v>6</v>
      </c>
      <c r="O30" s="4">
        <v>2</v>
      </c>
      <c r="P30" s="20">
        <f t="shared" si="0"/>
        <v>12</v>
      </c>
      <c r="Q30" s="4" t="str">
        <f t="shared" si="4"/>
        <v>ALTO</v>
      </c>
      <c r="R30" s="4">
        <v>10</v>
      </c>
      <c r="S30" s="20">
        <f t="shared" si="1"/>
        <v>120</v>
      </c>
      <c r="T30" s="6" t="str">
        <f t="shared" si="2"/>
        <v>III</v>
      </c>
      <c r="U30" s="6" t="str">
        <f t="shared" si="3"/>
        <v>MEJORABLE</v>
      </c>
      <c r="V30" s="6" t="s">
        <v>29</v>
      </c>
      <c r="W30" s="4" t="s">
        <v>29</v>
      </c>
      <c r="X30" s="4" t="s">
        <v>29</v>
      </c>
      <c r="Y30" s="4" t="s">
        <v>106</v>
      </c>
      <c r="Z30" s="6" t="s">
        <v>29</v>
      </c>
      <c r="AA30" s="4" t="s">
        <v>107</v>
      </c>
    </row>
    <row r="31" spans="1:27" ht="120" x14ac:dyDescent="0.25">
      <c r="A31" s="20" t="s">
        <v>33</v>
      </c>
      <c r="B31" s="4" t="s">
        <v>380</v>
      </c>
      <c r="C31" s="9" t="s">
        <v>24</v>
      </c>
      <c r="D31" s="9" t="s">
        <v>381</v>
      </c>
      <c r="E31" s="4" t="s">
        <v>382</v>
      </c>
      <c r="F31" s="4" t="s">
        <v>31</v>
      </c>
      <c r="G31" s="4">
        <v>14</v>
      </c>
      <c r="H31" s="6" t="s">
        <v>25</v>
      </c>
      <c r="I31" s="6" t="s">
        <v>342</v>
      </c>
      <c r="J31" s="6" t="s">
        <v>343</v>
      </c>
      <c r="K31" s="6" t="s">
        <v>28</v>
      </c>
      <c r="L31" s="6" t="s">
        <v>344</v>
      </c>
      <c r="M31" s="6" t="s">
        <v>760</v>
      </c>
      <c r="N31" s="4">
        <v>2</v>
      </c>
      <c r="O31" s="4">
        <v>3</v>
      </c>
      <c r="P31" s="20">
        <f t="shared" si="0"/>
        <v>6</v>
      </c>
      <c r="Q31" s="4" t="str">
        <f t="shared" si="4"/>
        <v>MEDIO</v>
      </c>
      <c r="R31" s="4">
        <v>10</v>
      </c>
      <c r="S31" s="20">
        <f t="shared" si="1"/>
        <v>60</v>
      </c>
      <c r="T31" s="6" t="str">
        <f t="shared" si="2"/>
        <v>III</v>
      </c>
      <c r="U31" s="6" t="str">
        <f t="shared" si="3"/>
        <v>MEJORABLE</v>
      </c>
      <c r="V31" s="6" t="s">
        <v>29</v>
      </c>
      <c r="W31" s="4" t="s">
        <v>29</v>
      </c>
      <c r="X31" s="6" t="s">
        <v>29</v>
      </c>
      <c r="Y31" s="6" t="s">
        <v>345</v>
      </c>
      <c r="Z31" s="6" t="s">
        <v>346</v>
      </c>
      <c r="AA31" s="4" t="s">
        <v>100</v>
      </c>
    </row>
    <row r="32" spans="1:27" ht="240" x14ac:dyDescent="0.25">
      <c r="A32" s="20" t="s">
        <v>33</v>
      </c>
      <c r="B32" s="4" t="s">
        <v>380</v>
      </c>
      <c r="C32" s="9" t="s">
        <v>24</v>
      </c>
      <c r="D32" s="9" t="s">
        <v>381</v>
      </c>
      <c r="E32" s="4" t="s">
        <v>382</v>
      </c>
      <c r="F32" s="4" t="s">
        <v>31</v>
      </c>
      <c r="G32" s="9">
        <v>3</v>
      </c>
      <c r="H32" s="6" t="s">
        <v>26</v>
      </c>
      <c r="I32" s="4" t="s">
        <v>383</v>
      </c>
      <c r="J32" s="9" t="s">
        <v>102</v>
      </c>
      <c r="K32" s="4" t="s">
        <v>28</v>
      </c>
      <c r="L32" s="4" t="s">
        <v>103</v>
      </c>
      <c r="M32" s="4" t="s">
        <v>104</v>
      </c>
      <c r="N32" s="4">
        <v>2</v>
      </c>
      <c r="O32" s="4">
        <v>2</v>
      </c>
      <c r="P32" s="20">
        <f t="shared" si="0"/>
        <v>4</v>
      </c>
      <c r="Q32" s="4" t="str">
        <f t="shared" si="4"/>
        <v>BAJO</v>
      </c>
      <c r="R32" s="4">
        <v>10</v>
      </c>
      <c r="S32" s="20">
        <f t="shared" si="1"/>
        <v>40</v>
      </c>
      <c r="T32" s="6" t="str">
        <f t="shared" si="2"/>
        <v>III</v>
      </c>
      <c r="U32" s="6" t="str">
        <f t="shared" si="3"/>
        <v>MEJORABLE</v>
      </c>
      <c r="V32" s="6" t="s">
        <v>29</v>
      </c>
      <c r="W32" s="4" t="s">
        <v>29</v>
      </c>
      <c r="X32" s="4" t="s">
        <v>29</v>
      </c>
      <c r="Y32" s="4" t="s">
        <v>106</v>
      </c>
      <c r="Z32" s="6" t="s">
        <v>29</v>
      </c>
      <c r="AA32" s="4" t="s">
        <v>107</v>
      </c>
    </row>
    <row r="33" spans="1:27" ht="165" x14ac:dyDescent="0.25">
      <c r="A33" s="20" t="s">
        <v>33</v>
      </c>
      <c r="B33" s="4" t="s">
        <v>380</v>
      </c>
      <c r="C33" s="9" t="s">
        <v>24</v>
      </c>
      <c r="D33" s="9" t="s">
        <v>381</v>
      </c>
      <c r="E33" s="4" t="s">
        <v>382</v>
      </c>
      <c r="F33" s="4" t="s">
        <v>31</v>
      </c>
      <c r="G33" s="9">
        <v>3</v>
      </c>
      <c r="H33" s="6" t="s">
        <v>27</v>
      </c>
      <c r="I33" s="6" t="s">
        <v>109</v>
      </c>
      <c r="J33" s="6" t="s">
        <v>110</v>
      </c>
      <c r="K33" s="6" t="s">
        <v>660</v>
      </c>
      <c r="L33" s="6" t="s">
        <v>340</v>
      </c>
      <c r="M33" s="6" t="s">
        <v>738</v>
      </c>
      <c r="N33" s="4">
        <v>2</v>
      </c>
      <c r="O33" s="4">
        <v>4</v>
      </c>
      <c r="P33" s="20">
        <f t="shared" si="0"/>
        <v>8</v>
      </c>
      <c r="Q33" s="4" t="str">
        <f t="shared" si="4"/>
        <v>MEDIO</v>
      </c>
      <c r="R33" s="4">
        <v>10</v>
      </c>
      <c r="S33" s="20">
        <f t="shared" si="1"/>
        <v>80</v>
      </c>
      <c r="T33" s="6" t="str">
        <f t="shared" si="2"/>
        <v>III</v>
      </c>
      <c r="U33" s="6" t="str">
        <f t="shared" si="3"/>
        <v>MEJORABLE</v>
      </c>
      <c r="V33" s="6" t="s">
        <v>29</v>
      </c>
      <c r="W33" s="4" t="s">
        <v>29</v>
      </c>
      <c r="X33" s="6" t="s">
        <v>341</v>
      </c>
      <c r="Y33" s="6" t="s">
        <v>759</v>
      </c>
      <c r="Z33" s="4" t="s">
        <v>29</v>
      </c>
      <c r="AA33" s="4" t="s">
        <v>100</v>
      </c>
    </row>
    <row r="34" spans="1:27" ht="165" x14ac:dyDescent="0.25">
      <c r="A34" s="20" t="s">
        <v>33</v>
      </c>
      <c r="B34" s="4" t="s">
        <v>380</v>
      </c>
      <c r="C34" s="9" t="s">
        <v>24</v>
      </c>
      <c r="D34" s="9" t="s">
        <v>381</v>
      </c>
      <c r="E34" s="4" t="s">
        <v>382</v>
      </c>
      <c r="F34" s="4" t="s">
        <v>31</v>
      </c>
      <c r="G34" s="9">
        <v>3</v>
      </c>
      <c r="H34" s="6" t="s">
        <v>27</v>
      </c>
      <c r="I34" s="6" t="s">
        <v>347</v>
      </c>
      <c r="J34" s="6" t="s">
        <v>348</v>
      </c>
      <c r="K34" s="6" t="s">
        <v>660</v>
      </c>
      <c r="L34" s="6" t="s">
        <v>340</v>
      </c>
      <c r="M34" s="6" t="s">
        <v>738</v>
      </c>
      <c r="N34" s="4">
        <v>6</v>
      </c>
      <c r="O34" s="4">
        <v>3</v>
      </c>
      <c r="P34" s="20">
        <f t="shared" si="0"/>
        <v>18</v>
      </c>
      <c r="Q34" s="4" t="str">
        <f t="shared" si="4"/>
        <v>ALTO</v>
      </c>
      <c r="R34" s="4">
        <v>10</v>
      </c>
      <c r="S34" s="20">
        <f t="shared" si="1"/>
        <v>180</v>
      </c>
      <c r="T34" s="6" t="str">
        <f t="shared" si="2"/>
        <v>II</v>
      </c>
      <c r="U34" s="6" t="str">
        <f t="shared" si="3"/>
        <v>NO ACEPTABLE O ACEPTABLE CON CONTROL ESPECIFICO</v>
      </c>
      <c r="V34" s="6" t="s">
        <v>29</v>
      </c>
      <c r="W34" s="4" t="s">
        <v>29</v>
      </c>
      <c r="X34" s="6" t="s">
        <v>341</v>
      </c>
      <c r="Y34" s="6" t="s">
        <v>761</v>
      </c>
      <c r="Z34" s="6" t="s">
        <v>29</v>
      </c>
      <c r="AA34" s="4" t="s">
        <v>323</v>
      </c>
    </row>
    <row r="35" spans="1:27" ht="120" x14ac:dyDescent="0.25">
      <c r="A35" s="20" t="s">
        <v>33</v>
      </c>
      <c r="B35" s="4" t="s">
        <v>380</v>
      </c>
      <c r="C35" s="9" t="s">
        <v>24</v>
      </c>
      <c r="D35" s="9" t="s">
        <v>381</v>
      </c>
      <c r="E35" s="4" t="s">
        <v>382</v>
      </c>
      <c r="F35" s="4" t="s">
        <v>31</v>
      </c>
      <c r="G35" s="9">
        <v>3</v>
      </c>
      <c r="H35" s="6" t="s">
        <v>25</v>
      </c>
      <c r="I35" s="9" t="s">
        <v>368</v>
      </c>
      <c r="J35" s="9" t="s">
        <v>369</v>
      </c>
      <c r="K35" s="9" t="s">
        <v>28</v>
      </c>
      <c r="L35" s="6" t="s">
        <v>370</v>
      </c>
      <c r="M35" s="6" t="s">
        <v>371</v>
      </c>
      <c r="N35" s="4">
        <v>2</v>
      </c>
      <c r="O35" s="4">
        <v>3</v>
      </c>
      <c r="P35" s="20">
        <f t="shared" si="0"/>
        <v>6</v>
      </c>
      <c r="Q35" s="4" t="str">
        <f t="shared" si="4"/>
        <v>MEDIO</v>
      </c>
      <c r="R35" s="4">
        <v>10</v>
      </c>
      <c r="S35" s="20">
        <f t="shared" si="1"/>
        <v>60</v>
      </c>
      <c r="T35" s="6" t="str">
        <f t="shared" si="2"/>
        <v>III</v>
      </c>
      <c r="U35" s="6" t="str">
        <f t="shared" si="3"/>
        <v>MEJORABLE</v>
      </c>
      <c r="V35" s="6" t="s">
        <v>29</v>
      </c>
      <c r="W35" s="4" t="s">
        <v>29</v>
      </c>
      <c r="X35" s="4" t="s">
        <v>370</v>
      </c>
      <c r="Y35" s="4" t="s">
        <v>372</v>
      </c>
      <c r="Z35" s="4" t="s">
        <v>373</v>
      </c>
      <c r="AA35" s="4" t="s">
        <v>29</v>
      </c>
    </row>
    <row r="36" spans="1:27" ht="150" x14ac:dyDescent="0.25">
      <c r="A36" s="20" t="s">
        <v>33</v>
      </c>
      <c r="B36" s="4" t="s">
        <v>380</v>
      </c>
      <c r="C36" s="9" t="s">
        <v>24</v>
      </c>
      <c r="D36" s="9" t="s">
        <v>381</v>
      </c>
      <c r="E36" s="4" t="s">
        <v>382</v>
      </c>
      <c r="F36" s="4" t="s">
        <v>31</v>
      </c>
      <c r="G36" s="9">
        <v>3</v>
      </c>
      <c r="H36" s="6" t="s">
        <v>112</v>
      </c>
      <c r="I36" s="4" t="s">
        <v>198</v>
      </c>
      <c r="J36" s="6" t="s">
        <v>114</v>
      </c>
      <c r="K36" s="6" t="s">
        <v>357</v>
      </c>
      <c r="L36" s="9" t="s">
        <v>637</v>
      </c>
      <c r="M36" s="9" t="s">
        <v>28</v>
      </c>
      <c r="N36" s="4">
        <v>2</v>
      </c>
      <c r="O36" s="4">
        <v>2</v>
      </c>
      <c r="P36" s="20">
        <f t="shared" si="0"/>
        <v>4</v>
      </c>
      <c r="Q36" s="4" t="str">
        <f t="shared" si="4"/>
        <v>BAJO</v>
      </c>
      <c r="R36" s="4">
        <v>25</v>
      </c>
      <c r="S36" s="20">
        <f t="shared" si="1"/>
        <v>100</v>
      </c>
      <c r="T36" s="6" t="str">
        <f t="shared" si="2"/>
        <v>III</v>
      </c>
      <c r="U36" s="6" t="str">
        <f t="shared" si="3"/>
        <v>MEJORABLE</v>
      </c>
      <c r="V36" s="6" t="s">
        <v>29</v>
      </c>
      <c r="W36" s="4" t="s">
        <v>29</v>
      </c>
      <c r="X36" s="6" t="s">
        <v>384</v>
      </c>
      <c r="Y36" s="4" t="s">
        <v>359</v>
      </c>
      <c r="Z36" s="4" t="s">
        <v>29</v>
      </c>
      <c r="AA36" s="4" t="s">
        <v>360</v>
      </c>
    </row>
    <row r="37" spans="1:27" ht="120" x14ac:dyDescent="0.25">
      <c r="A37" s="20" t="s">
        <v>33</v>
      </c>
      <c r="B37" s="4" t="s">
        <v>380</v>
      </c>
      <c r="C37" s="9" t="s">
        <v>24</v>
      </c>
      <c r="D37" s="9" t="s">
        <v>381</v>
      </c>
      <c r="E37" s="4" t="s">
        <v>382</v>
      </c>
      <c r="F37" s="4" t="s">
        <v>31</v>
      </c>
      <c r="G37" s="9">
        <v>3</v>
      </c>
      <c r="H37" s="6" t="s">
        <v>25</v>
      </c>
      <c r="I37" s="9" t="s">
        <v>368</v>
      </c>
      <c r="J37" s="9" t="s">
        <v>369</v>
      </c>
      <c r="K37" s="9" t="s">
        <v>28</v>
      </c>
      <c r="L37" s="6" t="s">
        <v>370</v>
      </c>
      <c r="M37" s="6" t="s">
        <v>371</v>
      </c>
      <c r="N37" s="4">
        <v>2</v>
      </c>
      <c r="O37" s="4">
        <v>3</v>
      </c>
      <c r="P37" s="20">
        <f t="shared" si="0"/>
        <v>6</v>
      </c>
      <c r="Q37" s="4" t="str">
        <f t="shared" si="4"/>
        <v>MEDIO</v>
      </c>
      <c r="R37" s="4">
        <v>10</v>
      </c>
      <c r="S37" s="20">
        <f t="shared" si="1"/>
        <v>60</v>
      </c>
      <c r="T37" s="6" t="str">
        <f t="shared" si="2"/>
        <v>III</v>
      </c>
      <c r="U37" s="6" t="str">
        <f t="shared" si="3"/>
        <v>MEJORABLE</v>
      </c>
      <c r="V37" s="6" t="s">
        <v>29</v>
      </c>
      <c r="W37" s="4" t="s">
        <v>29</v>
      </c>
      <c r="X37" s="4" t="s">
        <v>370</v>
      </c>
      <c r="Y37" s="4" t="s">
        <v>372</v>
      </c>
      <c r="Z37" s="4" t="s">
        <v>373</v>
      </c>
      <c r="AA37" s="4" t="s">
        <v>29</v>
      </c>
    </row>
    <row r="38" spans="1:27" ht="120" x14ac:dyDescent="0.25">
      <c r="A38" s="20" t="s">
        <v>33</v>
      </c>
      <c r="B38" s="4" t="s">
        <v>380</v>
      </c>
      <c r="C38" s="9" t="s">
        <v>24</v>
      </c>
      <c r="D38" s="9" t="s">
        <v>381</v>
      </c>
      <c r="E38" s="4" t="s">
        <v>382</v>
      </c>
      <c r="F38" s="4" t="s">
        <v>31</v>
      </c>
      <c r="G38" s="9">
        <v>3</v>
      </c>
      <c r="H38" s="9" t="s">
        <v>32</v>
      </c>
      <c r="I38" s="9" t="s">
        <v>385</v>
      </c>
      <c r="J38" s="9" t="s">
        <v>386</v>
      </c>
      <c r="K38" s="9" t="s">
        <v>764</v>
      </c>
      <c r="L38" s="9" t="s">
        <v>344</v>
      </c>
      <c r="M38" s="4" t="s">
        <v>387</v>
      </c>
      <c r="N38" s="4">
        <v>2</v>
      </c>
      <c r="O38" s="4">
        <v>3</v>
      </c>
      <c r="P38" s="20">
        <f t="shared" si="0"/>
        <v>6</v>
      </c>
      <c r="Q38" s="4" t="str">
        <f t="shared" si="4"/>
        <v>MEDIO</v>
      </c>
      <c r="R38" s="4">
        <v>10</v>
      </c>
      <c r="S38" s="20">
        <f t="shared" si="1"/>
        <v>60</v>
      </c>
      <c r="T38" s="6" t="str">
        <f t="shared" si="2"/>
        <v>III</v>
      </c>
      <c r="U38" s="6" t="str">
        <f t="shared" si="3"/>
        <v>MEJORABLE</v>
      </c>
      <c r="V38" s="6" t="s">
        <v>29</v>
      </c>
      <c r="W38" s="4" t="s">
        <v>29</v>
      </c>
      <c r="X38" s="4" t="s">
        <v>29</v>
      </c>
      <c r="Y38" s="4" t="s">
        <v>765</v>
      </c>
      <c r="Z38" s="4" t="s">
        <v>388</v>
      </c>
      <c r="AA38" s="4" t="s">
        <v>389</v>
      </c>
    </row>
    <row r="39" spans="1:27" ht="75" x14ac:dyDescent="0.25">
      <c r="A39" s="20" t="s">
        <v>33</v>
      </c>
      <c r="B39" s="4" t="s">
        <v>380</v>
      </c>
      <c r="C39" s="9" t="s">
        <v>24</v>
      </c>
      <c r="D39" s="9" t="s">
        <v>381</v>
      </c>
      <c r="E39" s="4" t="s">
        <v>382</v>
      </c>
      <c r="F39" s="4" t="s">
        <v>31</v>
      </c>
      <c r="G39" s="9">
        <v>3</v>
      </c>
      <c r="H39" s="6" t="s">
        <v>27</v>
      </c>
      <c r="I39" s="9" t="s">
        <v>390</v>
      </c>
      <c r="J39" s="6" t="s">
        <v>391</v>
      </c>
      <c r="K39" s="6" t="s">
        <v>28</v>
      </c>
      <c r="L39" s="6" t="s">
        <v>28</v>
      </c>
      <c r="M39" s="6" t="s">
        <v>738</v>
      </c>
      <c r="N39" s="4">
        <v>2</v>
      </c>
      <c r="O39" s="4">
        <v>2</v>
      </c>
      <c r="P39" s="20">
        <f t="shared" si="0"/>
        <v>4</v>
      </c>
      <c r="Q39" s="4" t="str">
        <f t="shared" si="4"/>
        <v>BAJO</v>
      </c>
      <c r="R39" s="4">
        <v>10</v>
      </c>
      <c r="S39" s="20">
        <f t="shared" si="1"/>
        <v>40</v>
      </c>
      <c r="T39" s="6" t="str">
        <f t="shared" si="2"/>
        <v>III</v>
      </c>
      <c r="U39" s="6" t="str">
        <f t="shared" si="3"/>
        <v>MEJORABLE</v>
      </c>
      <c r="V39" s="6" t="s">
        <v>29</v>
      </c>
      <c r="W39" s="4" t="s">
        <v>29</v>
      </c>
      <c r="X39" s="4" t="s">
        <v>29</v>
      </c>
      <c r="Y39" s="4" t="s">
        <v>766</v>
      </c>
      <c r="Z39" s="4" t="s">
        <v>29</v>
      </c>
      <c r="AA39" s="4" t="s">
        <v>100</v>
      </c>
    </row>
    <row r="40" spans="1:27" ht="75" x14ac:dyDescent="0.25">
      <c r="A40" s="20" t="s">
        <v>33</v>
      </c>
      <c r="B40" s="4" t="s">
        <v>380</v>
      </c>
      <c r="C40" s="9" t="s">
        <v>24</v>
      </c>
      <c r="D40" s="9" t="s">
        <v>381</v>
      </c>
      <c r="E40" s="4" t="s">
        <v>382</v>
      </c>
      <c r="F40" s="4" t="s">
        <v>31</v>
      </c>
      <c r="G40" s="9">
        <v>3</v>
      </c>
      <c r="H40" s="6" t="s">
        <v>112</v>
      </c>
      <c r="I40" s="9" t="s">
        <v>137</v>
      </c>
      <c r="J40" s="9" t="s">
        <v>138</v>
      </c>
      <c r="K40" s="6" t="s">
        <v>28</v>
      </c>
      <c r="L40" s="6" t="s">
        <v>140</v>
      </c>
      <c r="M40" s="6" t="s">
        <v>141</v>
      </c>
      <c r="N40" s="4">
        <v>2</v>
      </c>
      <c r="O40" s="4">
        <v>2</v>
      </c>
      <c r="P40" s="20">
        <f t="shared" si="0"/>
        <v>4</v>
      </c>
      <c r="Q40" s="4" t="str">
        <f t="shared" si="4"/>
        <v>BAJO</v>
      </c>
      <c r="R40" s="4">
        <v>10</v>
      </c>
      <c r="S40" s="20">
        <f t="shared" si="1"/>
        <v>40</v>
      </c>
      <c r="T40" s="6" t="str">
        <f t="shared" si="2"/>
        <v>III</v>
      </c>
      <c r="U40" s="6" t="str">
        <f t="shared" si="3"/>
        <v>MEJORABLE</v>
      </c>
      <c r="V40" s="6" t="s">
        <v>29</v>
      </c>
      <c r="W40" s="4" t="s">
        <v>29</v>
      </c>
      <c r="X40" s="4" t="s">
        <v>29</v>
      </c>
      <c r="Y40" s="4" t="s">
        <v>142</v>
      </c>
      <c r="Z40" s="4" t="s">
        <v>29</v>
      </c>
      <c r="AA40" s="4" t="s">
        <v>118</v>
      </c>
    </row>
    <row r="41" spans="1:27" s="5" customFormat="1" ht="240" x14ac:dyDescent="0.25">
      <c r="A41" s="20" t="s">
        <v>33</v>
      </c>
      <c r="B41" s="4" t="s">
        <v>392</v>
      </c>
      <c r="C41" s="9" t="s">
        <v>24</v>
      </c>
      <c r="D41" s="9" t="s">
        <v>381</v>
      </c>
      <c r="E41" s="4" t="s">
        <v>382</v>
      </c>
      <c r="F41" s="4" t="s">
        <v>31</v>
      </c>
      <c r="G41" s="9">
        <v>9</v>
      </c>
      <c r="H41" s="6" t="s">
        <v>26</v>
      </c>
      <c r="I41" s="4" t="s">
        <v>383</v>
      </c>
      <c r="J41" s="9" t="s">
        <v>102</v>
      </c>
      <c r="K41" s="4" t="s">
        <v>28</v>
      </c>
      <c r="L41" s="4" t="s">
        <v>103</v>
      </c>
      <c r="M41" s="4" t="s">
        <v>104</v>
      </c>
      <c r="N41" s="4">
        <v>2</v>
      </c>
      <c r="O41" s="4">
        <v>2</v>
      </c>
      <c r="P41" s="20">
        <f t="shared" si="0"/>
        <v>4</v>
      </c>
      <c r="Q41" s="4" t="str">
        <f t="shared" si="4"/>
        <v>BAJO</v>
      </c>
      <c r="R41" s="4">
        <v>10</v>
      </c>
      <c r="S41" s="20">
        <f t="shared" si="1"/>
        <v>40</v>
      </c>
      <c r="T41" s="6" t="str">
        <f t="shared" si="2"/>
        <v>III</v>
      </c>
      <c r="U41" s="6" t="str">
        <f t="shared" si="3"/>
        <v>MEJORABLE</v>
      </c>
      <c r="V41" s="6" t="s">
        <v>29</v>
      </c>
      <c r="W41" s="4" t="s">
        <v>29</v>
      </c>
      <c r="X41" s="4" t="s">
        <v>29</v>
      </c>
      <c r="Y41" s="4" t="s">
        <v>106</v>
      </c>
      <c r="Z41" s="6" t="s">
        <v>29</v>
      </c>
      <c r="AA41" s="4" t="s">
        <v>107</v>
      </c>
    </row>
    <row r="42" spans="1:27" ht="120" x14ac:dyDescent="0.25">
      <c r="A42" s="20" t="s">
        <v>33</v>
      </c>
      <c r="B42" s="4" t="s">
        <v>392</v>
      </c>
      <c r="C42" s="9" t="s">
        <v>24</v>
      </c>
      <c r="D42" s="9" t="s">
        <v>381</v>
      </c>
      <c r="E42" s="4" t="s">
        <v>382</v>
      </c>
      <c r="F42" s="4" t="s">
        <v>31</v>
      </c>
      <c r="G42" s="9">
        <v>9</v>
      </c>
      <c r="H42" s="6" t="s">
        <v>25</v>
      </c>
      <c r="I42" s="6" t="s">
        <v>342</v>
      </c>
      <c r="J42" s="6" t="s">
        <v>343</v>
      </c>
      <c r="K42" s="6" t="s">
        <v>28</v>
      </c>
      <c r="L42" s="6" t="s">
        <v>344</v>
      </c>
      <c r="M42" s="6" t="s">
        <v>760</v>
      </c>
      <c r="N42" s="4">
        <v>2</v>
      </c>
      <c r="O42" s="4">
        <v>3</v>
      </c>
      <c r="P42" s="20">
        <f t="shared" si="0"/>
        <v>6</v>
      </c>
      <c r="Q42" s="4" t="str">
        <f t="shared" si="4"/>
        <v>MEDIO</v>
      </c>
      <c r="R42" s="4">
        <v>10</v>
      </c>
      <c r="S42" s="20">
        <f t="shared" si="1"/>
        <v>60</v>
      </c>
      <c r="T42" s="6" t="str">
        <f t="shared" si="2"/>
        <v>III</v>
      </c>
      <c r="U42" s="6" t="str">
        <f t="shared" si="3"/>
        <v>MEJORABLE</v>
      </c>
      <c r="V42" s="6" t="s">
        <v>29</v>
      </c>
      <c r="W42" s="4" t="s">
        <v>29</v>
      </c>
      <c r="X42" s="6" t="s">
        <v>29</v>
      </c>
      <c r="Y42" s="6" t="s">
        <v>345</v>
      </c>
      <c r="Z42" s="6" t="s">
        <v>346</v>
      </c>
      <c r="AA42" s="4" t="s">
        <v>100</v>
      </c>
    </row>
    <row r="43" spans="1:27" ht="240" x14ac:dyDescent="0.25">
      <c r="A43" s="20" t="s">
        <v>33</v>
      </c>
      <c r="B43" s="4" t="s">
        <v>392</v>
      </c>
      <c r="C43" s="9" t="s">
        <v>24</v>
      </c>
      <c r="D43" s="9" t="s">
        <v>381</v>
      </c>
      <c r="E43" s="4" t="s">
        <v>382</v>
      </c>
      <c r="F43" s="4" t="s">
        <v>31</v>
      </c>
      <c r="G43" s="9">
        <v>9</v>
      </c>
      <c r="H43" s="6" t="s">
        <v>26</v>
      </c>
      <c r="I43" s="4" t="s">
        <v>383</v>
      </c>
      <c r="J43" s="9" t="s">
        <v>102</v>
      </c>
      <c r="K43" s="4" t="s">
        <v>28</v>
      </c>
      <c r="L43" s="4" t="s">
        <v>103</v>
      </c>
      <c r="M43" s="4" t="s">
        <v>104</v>
      </c>
      <c r="N43" s="4">
        <v>6</v>
      </c>
      <c r="O43" s="4">
        <v>2</v>
      </c>
      <c r="P43" s="20">
        <f t="shared" si="0"/>
        <v>12</v>
      </c>
      <c r="Q43" s="4" t="str">
        <f t="shared" si="4"/>
        <v>ALTO</v>
      </c>
      <c r="R43" s="4">
        <v>10</v>
      </c>
      <c r="S43" s="20">
        <f t="shared" si="1"/>
        <v>120</v>
      </c>
      <c r="T43" s="6" t="str">
        <f t="shared" si="2"/>
        <v>III</v>
      </c>
      <c r="U43" s="6" t="str">
        <f t="shared" si="3"/>
        <v>MEJORABLE</v>
      </c>
      <c r="V43" s="6" t="s">
        <v>29</v>
      </c>
      <c r="W43" s="4" t="s">
        <v>29</v>
      </c>
      <c r="X43" s="4" t="s">
        <v>29</v>
      </c>
      <c r="Y43" s="4" t="s">
        <v>106</v>
      </c>
      <c r="Z43" s="6" t="s">
        <v>29</v>
      </c>
      <c r="AA43" s="4" t="s">
        <v>107</v>
      </c>
    </row>
    <row r="44" spans="1:27" ht="165" x14ac:dyDescent="0.25">
      <c r="A44" s="20" t="s">
        <v>33</v>
      </c>
      <c r="B44" s="4" t="s">
        <v>392</v>
      </c>
      <c r="C44" s="9" t="s">
        <v>24</v>
      </c>
      <c r="D44" s="9" t="s">
        <v>381</v>
      </c>
      <c r="E44" s="4" t="s">
        <v>382</v>
      </c>
      <c r="F44" s="4" t="s">
        <v>31</v>
      </c>
      <c r="G44" s="9">
        <v>9</v>
      </c>
      <c r="H44" s="6" t="s">
        <v>27</v>
      </c>
      <c r="I44" s="6" t="s">
        <v>109</v>
      </c>
      <c r="J44" s="6" t="s">
        <v>110</v>
      </c>
      <c r="K44" s="6" t="s">
        <v>660</v>
      </c>
      <c r="L44" s="6" t="s">
        <v>340</v>
      </c>
      <c r="M44" s="6" t="s">
        <v>738</v>
      </c>
      <c r="N44" s="4">
        <v>2</v>
      </c>
      <c r="O44" s="4">
        <v>4</v>
      </c>
      <c r="P44" s="20">
        <f t="shared" si="0"/>
        <v>8</v>
      </c>
      <c r="Q44" s="4" t="str">
        <f t="shared" si="4"/>
        <v>MEDIO</v>
      </c>
      <c r="R44" s="4">
        <v>10</v>
      </c>
      <c r="S44" s="20">
        <f t="shared" si="1"/>
        <v>80</v>
      </c>
      <c r="T44" s="6" t="str">
        <f t="shared" si="2"/>
        <v>III</v>
      </c>
      <c r="U44" s="6" t="str">
        <f t="shared" si="3"/>
        <v>MEJORABLE</v>
      </c>
      <c r="V44" s="6" t="s">
        <v>29</v>
      </c>
      <c r="W44" s="4" t="s">
        <v>29</v>
      </c>
      <c r="X44" s="6" t="s">
        <v>341</v>
      </c>
      <c r="Y44" s="6" t="s">
        <v>759</v>
      </c>
      <c r="Z44" s="4" t="s">
        <v>29</v>
      </c>
      <c r="AA44" s="4" t="s">
        <v>100</v>
      </c>
    </row>
    <row r="45" spans="1:27" ht="165" x14ac:dyDescent="0.25">
      <c r="A45" s="20" t="s">
        <v>33</v>
      </c>
      <c r="B45" s="4" t="s">
        <v>392</v>
      </c>
      <c r="C45" s="9" t="s">
        <v>24</v>
      </c>
      <c r="D45" s="9" t="s">
        <v>381</v>
      </c>
      <c r="E45" s="4" t="s">
        <v>382</v>
      </c>
      <c r="F45" s="4" t="s">
        <v>31</v>
      </c>
      <c r="G45" s="9">
        <v>9</v>
      </c>
      <c r="H45" s="6" t="s">
        <v>27</v>
      </c>
      <c r="I45" s="6" t="s">
        <v>347</v>
      </c>
      <c r="J45" s="6" t="s">
        <v>348</v>
      </c>
      <c r="K45" s="6" t="s">
        <v>660</v>
      </c>
      <c r="L45" s="6" t="s">
        <v>340</v>
      </c>
      <c r="M45" s="6" t="s">
        <v>738</v>
      </c>
      <c r="N45" s="4">
        <v>6</v>
      </c>
      <c r="O45" s="4">
        <v>3</v>
      </c>
      <c r="P45" s="20">
        <f t="shared" si="0"/>
        <v>18</v>
      </c>
      <c r="Q45" s="4" t="str">
        <f t="shared" si="4"/>
        <v>ALTO</v>
      </c>
      <c r="R45" s="4">
        <v>10</v>
      </c>
      <c r="S45" s="20">
        <f t="shared" si="1"/>
        <v>180</v>
      </c>
      <c r="T45" s="6" t="str">
        <f t="shared" si="2"/>
        <v>II</v>
      </c>
      <c r="U45" s="6" t="str">
        <f t="shared" si="3"/>
        <v>NO ACEPTABLE O ACEPTABLE CON CONTROL ESPECIFICO</v>
      </c>
      <c r="V45" s="6" t="s">
        <v>29</v>
      </c>
      <c r="W45" s="4" t="s">
        <v>29</v>
      </c>
      <c r="X45" s="6" t="s">
        <v>341</v>
      </c>
      <c r="Y45" s="6" t="s">
        <v>761</v>
      </c>
      <c r="Z45" s="6" t="s">
        <v>29</v>
      </c>
      <c r="AA45" s="4" t="s">
        <v>323</v>
      </c>
    </row>
    <row r="46" spans="1:27" ht="120" x14ac:dyDescent="0.25">
      <c r="A46" s="20" t="s">
        <v>33</v>
      </c>
      <c r="B46" s="4" t="s">
        <v>392</v>
      </c>
      <c r="C46" s="9" t="s">
        <v>24</v>
      </c>
      <c r="D46" s="9" t="s">
        <v>381</v>
      </c>
      <c r="E46" s="4" t="s">
        <v>382</v>
      </c>
      <c r="F46" s="4" t="s">
        <v>31</v>
      </c>
      <c r="G46" s="9">
        <v>9</v>
      </c>
      <c r="H46" s="6" t="s">
        <v>25</v>
      </c>
      <c r="I46" s="9" t="s">
        <v>368</v>
      </c>
      <c r="J46" s="9" t="s">
        <v>369</v>
      </c>
      <c r="K46" s="9" t="s">
        <v>28</v>
      </c>
      <c r="L46" s="6" t="s">
        <v>370</v>
      </c>
      <c r="M46" s="6" t="s">
        <v>371</v>
      </c>
      <c r="N46" s="4">
        <v>2</v>
      </c>
      <c r="O46" s="4">
        <v>3</v>
      </c>
      <c r="P46" s="20">
        <f t="shared" si="0"/>
        <v>6</v>
      </c>
      <c r="Q46" s="4" t="str">
        <f t="shared" si="4"/>
        <v>MEDIO</v>
      </c>
      <c r="R46" s="4">
        <v>10</v>
      </c>
      <c r="S46" s="20">
        <f t="shared" si="1"/>
        <v>60</v>
      </c>
      <c r="T46" s="6" t="str">
        <f t="shared" si="2"/>
        <v>III</v>
      </c>
      <c r="U46" s="6" t="str">
        <f t="shared" si="3"/>
        <v>MEJORABLE</v>
      </c>
      <c r="V46" s="6" t="s">
        <v>29</v>
      </c>
      <c r="W46" s="4" t="s">
        <v>29</v>
      </c>
      <c r="X46" s="4" t="s">
        <v>370</v>
      </c>
      <c r="Y46" s="4" t="s">
        <v>372</v>
      </c>
      <c r="Z46" s="4" t="s">
        <v>373</v>
      </c>
      <c r="AA46" s="4" t="s">
        <v>29</v>
      </c>
    </row>
    <row r="47" spans="1:27" ht="120" x14ac:dyDescent="0.25">
      <c r="A47" s="20" t="s">
        <v>33</v>
      </c>
      <c r="B47" s="4" t="s">
        <v>392</v>
      </c>
      <c r="C47" s="9" t="s">
        <v>24</v>
      </c>
      <c r="D47" s="9" t="s">
        <v>381</v>
      </c>
      <c r="E47" s="4" t="s">
        <v>382</v>
      </c>
      <c r="F47" s="4" t="s">
        <v>31</v>
      </c>
      <c r="G47" s="9">
        <v>9</v>
      </c>
      <c r="H47" s="6" t="s">
        <v>25</v>
      </c>
      <c r="I47" s="9" t="s">
        <v>368</v>
      </c>
      <c r="J47" s="9" t="s">
        <v>369</v>
      </c>
      <c r="K47" s="9" t="s">
        <v>28</v>
      </c>
      <c r="L47" s="6" t="s">
        <v>370</v>
      </c>
      <c r="M47" s="6" t="s">
        <v>371</v>
      </c>
      <c r="N47" s="4">
        <v>2</v>
      </c>
      <c r="O47" s="4">
        <v>3</v>
      </c>
      <c r="P47" s="20">
        <f t="shared" si="0"/>
        <v>6</v>
      </c>
      <c r="Q47" s="4" t="str">
        <f t="shared" si="4"/>
        <v>MEDIO</v>
      </c>
      <c r="R47" s="4">
        <v>10</v>
      </c>
      <c r="S47" s="20">
        <f t="shared" si="1"/>
        <v>60</v>
      </c>
      <c r="T47" s="6" t="str">
        <f t="shared" si="2"/>
        <v>III</v>
      </c>
      <c r="U47" s="6" t="str">
        <f t="shared" si="3"/>
        <v>MEJORABLE</v>
      </c>
      <c r="V47" s="6" t="s">
        <v>29</v>
      </c>
      <c r="W47" s="4" t="s">
        <v>29</v>
      </c>
      <c r="X47" s="4" t="s">
        <v>370</v>
      </c>
      <c r="Y47" s="4" t="s">
        <v>372</v>
      </c>
      <c r="Z47" s="4" t="s">
        <v>373</v>
      </c>
      <c r="AA47" s="4" t="s">
        <v>29</v>
      </c>
    </row>
    <row r="48" spans="1:27" ht="120" x14ac:dyDescent="0.25">
      <c r="A48" s="20" t="s">
        <v>33</v>
      </c>
      <c r="B48" s="4" t="s">
        <v>392</v>
      </c>
      <c r="C48" s="9" t="s">
        <v>24</v>
      </c>
      <c r="D48" s="9" t="s">
        <v>381</v>
      </c>
      <c r="E48" s="4" t="s">
        <v>382</v>
      </c>
      <c r="F48" s="4" t="s">
        <v>31</v>
      </c>
      <c r="G48" s="9">
        <v>9</v>
      </c>
      <c r="H48" s="9" t="s">
        <v>32</v>
      </c>
      <c r="I48" s="9" t="s">
        <v>385</v>
      </c>
      <c r="J48" s="9" t="s">
        <v>386</v>
      </c>
      <c r="K48" s="9" t="s">
        <v>764</v>
      </c>
      <c r="L48" s="9" t="s">
        <v>344</v>
      </c>
      <c r="M48" s="4" t="s">
        <v>387</v>
      </c>
      <c r="N48" s="4">
        <v>2</v>
      </c>
      <c r="O48" s="4">
        <v>3</v>
      </c>
      <c r="P48" s="20">
        <f t="shared" si="0"/>
        <v>6</v>
      </c>
      <c r="Q48" s="4" t="str">
        <f t="shared" si="4"/>
        <v>MEDIO</v>
      </c>
      <c r="R48" s="4">
        <v>10</v>
      </c>
      <c r="S48" s="20">
        <f t="shared" si="1"/>
        <v>60</v>
      </c>
      <c r="T48" s="6" t="str">
        <f t="shared" si="2"/>
        <v>III</v>
      </c>
      <c r="U48" s="6" t="str">
        <f t="shared" si="3"/>
        <v>MEJORABLE</v>
      </c>
      <c r="V48" s="6" t="s">
        <v>29</v>
      </c>
      <c r="W48" s="4" t="s">
        <v>29</v>
      </c>
      <c r="X48" s="4" t="s">
        <v>29</v>
      </c>
      <c r="Y48" s="4" t="s">
        <v>765</v>
      </c>
      <c r="Z48" s="4" t="s">
        <v>388</v>
      </c>
      <c r="AA48" s="4" t="s">
        <v>389</v>
      </c>
    </row>
    <row r="49" spans="1:27" ht="120" x14ac:dyDescent="0.25">
      <c r="A49" s="20" t="s">
        <v>33</v>
      </c>
      <c r="B49" s="4" t="s">
        <v>392</v>
      </c>
      <c r="C49" s="9" t="s">
        <v>24</v>
      </c>
      <c r="D49" s="9" t="s">
        <v>381</v>
      </c>
      <c r="E49" s="4" t="s">
        <v>382</v>
      </c>
      <c r="F49" s="4" t="s">
        <v>31</v>
      </c>
      <c r="G49" s="9">
        <v>9</v>
      </c>
      <c r="H49" s="9" t="s">
        <v>32</v>
      </c>
      <c r="I49" s="9" t="s">
        <v>385</v>
      </c>
      <c r="J49" s="9" t="s">
        <v>386</v>
      </c>
      <c r="K49" s="9" t="s">
        <v>764</v>
      </c>
      <c r="L49" s="9" t="s">
        <v>344</v>
      </c>
      <c r="M49" s="4" t="s">
        <v>387</v>
      </c>
      <c r="N49" s="4">
        <v>2</v>
      </c>
      <c r="O49" s="4">
        <v>3</v>
      </c>
      <c r="P49" s="20">
        <f t="shared" si="0"/>
        <v>6</v>
      </c>
      <c r="Q49" s="4" t="str">
        <f t="shared" si="4"/>
        <v>MEDIO</v>
      </c>
      <c r="R49" s="4">
        <v>10</v>
      </c>
      <c r="S49" s="20">
        <f t="shared" si="1"/>
        <v>60</v>
      </c>
      <c r="T49" s="6" t="str">
        <f t="shared" si="2"/>
        <v>III</v>
      </c>
      <c r="U49" s="6" t="str">
        <f t="shared" si="3"/>
        <v>MEJORABLE</v>
      </c>
      <c r="V49" s="6" t="s">
        <v>29</v>
      </c>
      <c r="W49" s="4" t="s">
        <v>29</v>
      </c>
      <c r="X49" s="4" t="s">
        <v>29</v>
      </c>
      <c r="Y49" s="4" t="s">
        <v>765</v>
      </c>
      <c r="Z49" s="4" t="s">
        <v>388</v>
      </c>
      <c r="AA49" s="4" t="s">
        <v>389</v>
      </c>
    </row>
    <row r="50" spans="1:27" ht="75" x14ac:dyDescent="0.25">
      <c r="A50" s="20" t="s">
        <v>33</v>
      </c>
      <c r="B50" s="4" t="s">
        <v>392</v>
      </c>
      <c r="C50" s="9" t="s">
        <v>24</v>
      </c>
      <c r="D50" s="9" t="s">
        <v>381</v>
      </c>
      <c r="E50" s="4" t="s">
        <v>382</v>
      </c>
      <c r="F50" s="4" t="s">
        <v>31</v>
      </c>
      <c r="G50" s="9">
        <v>9</v>
      </c>
      <c r="H50" s="6" t="s">
        <v>27</v>
      </c>
      <c r="I50" s="9" t="s">
        <v>390</v>
      </c>
      <c r="J50" s="6" t="s">
        <v>391</v>
      </c>
      <c r="K50" s="6" t="s">
        <v>28</v>
      </c>
      <c r="L50" s="6" t="s">
        <v>28</v>
      </c>
      <c r="M50" s="6" t="s">
        <v>738</v>
      </c>
      <c r="N50" s="4">
        <v>2</v>
      </c>
      <c r="O50" s="4">
        <v>2</v>
      </c>
      <c r="P50" s="20">
        <f t="shared" si="0"/>
        <v>4</v>
      </c>
      <c r="Q50" s="4" t="str">
        <f t="shared" si="4"/>
        <v>BAJO</v>
      </c>
      <c r="R50" s="4">
        <v>10</v>
      </c>
      <c r="S50" s="20">
        <f t="shared" si="1"/>
        <v>40</v>
      </c>
      <c r="T50" s="6" t="str">
        <f t="shared" si="2"/>
        <v>III</v>
      </c>
      <c r="U50" s="6" t="str">
        <f t="shared" si="3"/>
        <v>MEJORABLE</v>
      </c>
      <c r="V50" s="6" t="s">
        <v>29</v>
      </c>
      <c r="W50" s="4" t="s">
        <v>29</v>
      </c>
      <c r="X50" s="4" t="s">
        <v>29</v>
      </c>
      <c r="Y50" s="4" t="s">
        <v>766</v>
      </c>
      <c r="Z50" s="4" t="s">
        <v>29</v>
      </c>
      <c r="AA50" s="4" t="s">
        <v>100</v>
      </c>
    </row>
    <row r="51" spans="1:27" ht="75" x14ac:dyDescent="0.25">
      <c r="A51" s="20" t="s">
        <v>33</v>
      </c>
      <c r="B51" s="4" t="s">
        <v>392</v>
      </c>
      <c r="C51" s="9" t="s">
        <v>24</v>
      </c>
      <c r="D51" s="9" t="s">
        <v>381</v>
      </c>
      <c r="E51" s="4" t="s">
        <v>382</v>
      </c>
      <c r="F51" s="4" t="s">
        <v>31</v>
      </c>
      <c r="G51" s="9">
        <v>9</v>
      </c>
      <c r="H51" s="6" t="s">
        <v>112</v>
      </c>
      <c r="I51" s="9" t="s">
        <v>137</v>
      </c>
      <c r="J51" s="9" t="s">
        <v>138</v>
      </c>
      <c r="K51" s="6" t="s">
        <v>28</v>
      </c>
      <c r="L51" s="6" t="s">
        <v>140</v>
      </c>
      <c r="M51" s="6" t="s">
        <v>141</v>
      </c>
      <c r="N51" s="4">
        <v>2</v>
      </c>
      <c r="O51" s="4">
        <v>2</v>
      </c>
      <c r="P51" s="20">
        <f t="shared" si="0"/>
        <v>4</v>
      </c>
      <c r="Q51" s="4" t="str">
        <f t="shared" si="4"/>
        <v>BAJO</v>
      </c>
      <c r="R51" s="4">
        <v>10</v>
      </c>
      <c r="S51" s="20">
        <f t="shared" si="1"/>
        <v>40</v>
      </c>
      <c r="T51" s="6" t="str">
        <f t="shared" si="2"/>
        <v>III</v>
      </c>
      <c r="U51" s="6" t="str">
        <f t="shared" si="3"/>
        <v>MEJORABLE</v>
      </c>
      <c r="V51" s="6" t="s">
        <v>29</v>
      </c>
      <c r="W51" s="4" t="s">
        <v>29</v>
      </c>
      <c r="X51" s="4" t="s">
        <v>29</v>
      </c>
      <c r="Y51" s="4" t="s">
        <v>142</v>
      </c>
      <c r="Z51" s="4" t="s">
        <v>29</v>
      </c>
      <c r="AA51" s="4" t="s">
        <v>118</v>
      </c>
    </row>
    <row r="52" spans="1:27" ht="90" x14ac:dyDescent="0.25">
      <c r="A52" s="20" t="s">
        <v>33</v>
      </c>
      <c r="B52" s="4" t="s">
        <v>392</v>
      </c>
      <c r="C52" s="9" t="s">
        <v>24</v>
      </c>
      <c r="D52" s="9" t="s">
        <v>381</v>
      </c>
      <c r="E52" s="4" t="s">
        <v>382</v>
      </c>
      <c r="F52" s="4" t="s">
        <v>31</v>
      </c>
      <c r="G52" s="9">
        <v>9</v>
      </c>
      <c r="H52" s="6" t="s">
        <v>112</v>
      </c>
      <c r="I52" s="9" t="s">
        <v>364</v>
      </c>
      <c r="J52" s="9" t="s">
        <v>114</v>
      </c>
      <c r="K52" s="6" t="s">
        <v>365</v>
      </c>
      <c r="L52" s="6" t="s">
        <v>366</v>
      </c>
      <c r="M52" s="6" t="s">
        <v>670</v>
      </c>
      <c r="N52" s="4">
        <v>6</v>
      </c>
      <c r="O52" s="4">
        <v>4</v>
      </c>
      <c r="P52" s="20">
        <f t="shared" si="0"/>
        <v>24</v>
      </c>
      <c r="Q52" s="4" t="str">
        <f t="shared" si="4"/>
        <v>MUY ALTO</v>
      </c>
      <c r="R52" s="4">
        <v>60</v>
      </c>
      <c r="S52" s="20">
        <f t="shared" si="1"/>
        <v>1440</v>
      </c>
      <c r="T52" s="6" t="str">
        <f t="shared" si="2"/>
        <v>I</v>
      </c>
      <c r="U52" s="6" t="str">
        <f t="shared" si="3"/>
        <v>NO ACEPTABLE</v>
      </c>
      <c r="V52" s="6" t="s">
        <v>29</v>
      </c>
      <c r="W52" s="4" t="s">
        <v>29</v>
      </c>
      <c r="X52" s="6" t="s">
        <v>29</v>
      </c>
      <c r="Y52" s="4" t="s">
        <v>367</v>
      </c>
      <c r="Z52" s="6" t="s">
        <v>670</v>
      </c>
      <c r="AA52" s="4" t="s">
        <v>29</v>
      </c>
    </row>
    <row r="53" spans="1:27" ht="270" x14ac:dyDescent="0.25">
      <c r="A53" s="20" t="s">
        <v>33</v>
      </c>
      <c r="B53" s="4" t="s">
        <v>393</v>
      </c>
      <c r="C53" s="9" t="s">
        <v>65</v>
      </c>
      <c r="D53" s="4" t="s">
        <v>394</v>
      </c>
      <c r="E53" s="4" t="s">
        <v>395</v>
      </c>
      <c r="F53" s="4" t="s">
        <v>31</v>
      </c>
      <c r="G53" s="9">
        <v>3</v>
      </c>
      <c r="H53" s="6" t="s">
        <v>26</v>
      </c>
      <c r="I53" s="4" t="s">
        <v>383</v>
      </c>
      <c r="J53" s="9" t="s">
        <v>102</v>
      </c>
      <c r="K53" s="4" t="s">
        <v>28</v>
      </c>
      <c r="L53" s="4" t="s">
        <v>103</v>
      </c>
      <c r="M53" s="4" t="s">
        <v>104</v>
      </c>
      <c r="N53" s="4">
        <v>6</v>
      </c>
      <c r="O53" s="4">
        <v>2</v>
      </c>
      <c r="P53" s="20">
        <f t="shared" si="0"/>
        <v>12</v>
      </c>
      <c r="Q53" s="4" t="str">
        <f t="shared" si="4"/>
        <v>ALTO</v>
      </c>
      <c r="R53" s="4">
        <v>10</v>
      </c>
      <c r="S53" s="20">
        <f t="shared" si="1"/>
        <v>120</v>
      </c>
      <c r="T53" s="6" t="str">
        <f t="shared" si="2"/>
        <v>III</v>
      </c>
      <c r="U53" s="6" t="str">
        <f t="shared" si="3"/>
        <v>MEJORABLE</v>
      </c>
      <c r="V53" s="6" t="s">
        <v>29</v>
      </c>
      <c r="W53" s="4" t="s">
        <v>29</v>
      </c>
      <c r="X53" s="4" t="s">
        <v>29</v>
      </c>
      <c r="Y53" s="4" t="s">
        <v>106</v>
      </c>
      <c r="Z53" s="6" t="s">
        <v>29</v>
      </c>
      <c r="AA53" s="4" t="s">
        <v>107</v>
      </c>
    </row>
    <row r="54" spans="1:27" ht="270" x14ac:dyDescent="0.25">
      <c r="A54" s="20" t="s">
        <v>33</v>
      </c>
      <c r="B54" s="4" t="s">
        <v>393</v>
      </c>
      <c r="C54" s="9" t="s">
        <v>65</v>
      </c>
      <c r="D54" s="4" t="s">
        <v>394</v>
      </c>
      <c r="E54" s="4" t="s">
        <v>395</v>
      </c>
      <c r="F54" s="4" t="s">
        <v>31</v>
      </c>
      <c r="G54" s="9">
        <v>3</v>
      </c>
      <c r="H54" s="6" t="s">
        <v>26</v>
      </c>
      <c r="I54" s="4" t="s">
        <v>383</v>
      </c>
      <c r="J54" s="9" t="s">
        <v>102</v>
      </c>
      <c r="K54" s="4" t="s">
        <v>28</v>
      </c>
      <c r="L54" s="4" t="s">
        <v>103</v>
      </c>
      <c r="M54" s="4" t="s">
        <v>104</v>
      </c>
      <c r="N54" s="4">
        <v>2</v>
      </c>
      <c r="O54" s="4">
        <v>2</v>
      </c>
      <c r="P54" s="20">
        <f t="shared" si="0"/>
        <v>4</v>
      </c>
      <c r="Q54" s="4" t="str">
        <f t="shared" si="4"/>
        <v>BAJO</v>
      </c>
      <c r="R54" s="4">
        <v>10</v>
      </c>
      <c r="S54" s="20">
        <f t="shared" si="1"/>
        <v>40</v>
      </c>
      <c r="T54" s="6" t="str">
        <f t="shared" si="2"/>
        <v>III</v>
      </c>
      <c r="U54" s="6" t="str">
        <f t="shared" si="3"/>
        <v>MEJORABLE</v>
      </c>
      <c r="V54" s="6" t="s">
        <v>29</v>
      </c>
      <c r="W54" s="4" t="s">
        <v>29</v>
      </c>
      <c r="X54" s="4" t="s">
        <v>29</v>
      </c>
      <c r="Y54" s="4" t="s">
        <v>106</v>
      </c>
      <c r="Z54" s="6" t="s">
        <v>29</v>
      </c>
      <c r="AA54" s="4" t="s">
        <v>107</v>
      </c>
    </row>
    <row r="55" spans="1:27" ht="270" x14ac:dyDescent="0.25">
      <c r="A55" s="20" t="s">
        <v>33</v>
      </c>
      <c r="B55" s="4" t="s">
        <v>393</v>
      </c>
      <c r="C55" s="9" t="s">
        <v>65</v>
      </c>
      <c r="D55" s="4" t="s">
        <v>394</v>
      </c>
      <c r="E55" s="4" t="s">
        <v>395</v>
      </c>
      <c r="F55" s="4" t="s">
        <v>31</v>
      </c>
      <c r="G55" s="9">
        <v>3</v>
      </c>
      <c r="H55" s="6" t="s">
        <v>27</v>
      </c>
      <c r="I55" s="6" t="s">
        <v>109</v>
      </c>
      <c r="J55" s="6" t="s">
        <v>110</v>
      </c>
      <c r="K55" s="6" t="s">
        <v>660</v>
      </c>
      <c r="L55" s="6" t="s">
        <v>340</v>
      </c>
      <c r="M55" s="6" t="s">
        <v>738</v>
      </c>
      <c r="N55" s="4">
        <v>2</v>
      </c>
      <c r="O55" s="4">
        <v>3</v>
      </c>
      <c r="P55" s="20">
        <f t="shared" si="0"/>
        <v>6</v>
      </c>
      <c r="Q55" s="4" t="str">
        <f t="shared" si="4"/>
        <v>MEDIO</v>
      </c>
      <c r="R55" s="4">
        <v>10</v>
      </c>
      <c r="S55" s="20">
        <f t="shared" si="1"/>
        <v>60</v>
      </c>
      <c r="T55" s="6" t="str">
        <f t="shared" si="2"/>
        <v>III</v>
      </c>
      <c r="U55" s="6" t="str">
        <f t="shared" si="3"/>
        <v>MEJORABLE</v>
      </c>
      <c r="V55" s="6" t="s">
        <v>29</v>
      </c>
      <c r="W55" s="4" t="s">
        <v>29</v>
      </c>
      <c r="X55" s="6" t="s">
        <v>341</v>
      </c>
      <c r="Y55" s="6" t="s">
        <v>759</v>
      </c>
      <c r="Z55" s="4" t="s">
        <v>29</v>
      </c>
      <c r="AA55" s="4" t="s">
        <v>100</v>
      </c>
    </row>
    <row r="56" spans="1:27" ht="270" x14ac:dyDescent="0.25">
      <c r="A56" s="20" t="s">
        <v>33</v>
      </c>
      <c r="B56" s="4" t="s">
        <v>393</v>
      </c>
      <c r="C56" s="9" t="s">
        <v>65</v>
      </c>
      <c r="D56" s="4" t="s">
        <v>394</v>
      </c>
      <c r="E56" s="4" t="s">
        <v>395</v>
      </c>
      <c r="F56" s="4" t="s">
        <v>31</v>
      </c>
      <c r="G56" s="9">
        <v>3</v>
      </c>
      <c r="H56" s="9" t="s">
        <v>32</v>
      </c>
      <c r="I56" s="9" t="s">
        <v>385</v>
      </c>
      <c r="J56" s="9" t="s">
        <v>386</v>
      </c>
      <c r="K56" s="9" t="s">
        <v>764</v>
      </c>
      <c r="L56" s="9" t="s">
        <v>344</v>
      </c>
      <c r="M56" s="4" t="s">
        <v>387</v>
      </c>
      <c r="N56" s="4">
        <v>2</v>
      </c>
      <c r="O56" s="4">
        <v>3</v>
      </c>
      <c r="P56" s="20">
        <f t="shared" si="0"/>
        <v>6</v>
      </c>
      <c r="Q56" s="4" t="str">
        <f t="shared" si="4"/>
        <v>MEDIO</v>
      </c>
      <c r="R56" s="4">
        <v>10</v>
      </c>
      <c r="S56" s="20">
        <f t="shared" si="1"/>
        <v>60</v>
      </c>
      <c r="T56" s="6" t="str">
        <f t="shared" si="2"/>
        <v>III</v>
      </c>
      <c r="U56" s="6" t="str">
        <f t="shared" si="3"/>
        <v>MEJORABLE</v>
      </c>
      <c r="V56" s="6" t="s">
        <v>29</v>
      </c>
      <c r="W56" s="4" t="s">
        <v>29</v>
      </c>
      <c r="X56" s="4" t="s">
        <v>29</v>
      </c>
      <c r="Y56" s="4" t="s">
        <v>765</v>
      </c>
      <c r="Z56" s="4" t="s">
        <v>388</v>
      </c>
      <c r="AA56" s="4" t="s">
        <v>389</v>
      </c>
    </row>
    <row r="57" spans="1:27" ht="270" x14ac:dyDescent="0.25">
      <c r="A57" s="20" t="s">
        <v>33</v>
      </c>
      <c r="B57" s="4" t="s">
        <v>393</v>
      </c>
      <c r="C57" s="9" t="s">
        <v>65</v>
      </c>
      <c r="D57" s="4" t="s">
        <v>394</v>
      </c>
      <c r="E57" s="4" t="s">
        <v>395</v>
      </c>
      <c r="F57" s="4" t="s">
        <v>31</v>
      </c>
      <c r="G57" s="9">
        <v>3</v>
      </c>
      <c r="H57" s="6" t="s">
        <v>27</v>
      </c>
      <c r="I57" s="6" t="s">
        <v>347</v>
      </c>
      <c r="J57" s="6" t="s">
        <v>348</v>
      </c>
      <c r="K57" s="6" t="s">
        <v>660</v>
      </c>
      <c r="L57" s="6" t="s">
        <v>340</v>
      </c>
      <c r="M57" s="6" t="s">
        <v>738</v>
      </c>
      <c r="N57" s="4">
        <v>2</v>
      </c>
      <c r="O57" s="4">
        <v>3</v>
      </c>
      <c r="P57" s="20">
        <f t="shared" si="0"/>
        <v>6</v>
      </c>
      <c r="Q57" s="4" t="str">
        <f t="shared" si="4"/>
        <v>MEDIO</v>
      </c>
      <c r="R57" s="4">
        <v>10</v>
      </c>
      <c r="S57" s="20">
        <f t="shared" si="1"/>
        <v>60</v>
      </c>
      <c r="T57" s="6" t="str">
        <f t="shared" si="2"/>
        <v>III</v>
      </c>
      <c r="U57" s="6" t="str">
        <f t="shared" si="3"/>
        <v>MEJORABLE</v>
      </c>
      <c r="V57" s="6" t="s">
        <v>29</v>
      </c>
      <c r="W57" s="4" t="s">
        <v>29</v>
      </c>
      <c r="X57" s="6" t="s">
        <v>341</v>
      </c>
      <c r="Y57" s="6" t="s">
        <v>761</v>
      </c>
      <c r="Z57" s="6" t="s">
        <v>29</v>
      </c>
      <c r="AA57" s="4" t="s">
        <v>323</v>
      </c>
    </row>
    <row r="58" spans="1:27" ht="270" x14ac:dyDescent="0.25">
      <c r="A58" s="20" t="s">
        <v>33</v>
      </c>
      <c r="B58" s="4" t="s">
        <v>393</v>
      </c>
      <c r="C58" s="9" t="s">
        <v>65</v>
      </c>
      <c r="D58" s="4" t="s">
        <v>394</v>
      </c>
      <c r="E58" s="4" t="s">
        <v>395</v>
      </c>
      <c r="F58" s="4" t="s">
        <v>31</v>
      </c>
      <c r="G58" s="9">
        <v>3</v>
      </c>
      <c r="H58" s="6" t="s">
        <v>25</v>
      </c>
      <c r="I58" s="6" t="s">
        <v>98</v>
      </c>
      <c r="J58" s="6" t="s">
        <v>99</v>
      </c>
      <c r="K58" s="9" t="s">
        <v>667</v>
      </c>
      <c r="L58" s="9" t="s">
        <v>28</v>
      </c>
      <c r="M58" s="9" t="s">
        <v>736</v>
      </c>
      <c r="N58" s="4">
        <v>2</v>
      </c>
      <c r="O58" s="4">
        <v>3</v>
      </c>
      <c r="P58" s="20">
        <f t="shared" si="0"/>
        <v>6</v>
      </c>
      <c r="Q58" s="4" t="str">
        <f t="shared" si="4"/>
        <v>MEDIO</v>
      </c>
      <c r="R58" s="4">
        <v>10</v>
      </c>
      <c r="S58" s="20">
        <f t="shared" si="1"/>
        <v>60</v>
      </c>
      <c r="T58" s="6" t="str">
        <f t="shared" si="2"/>
        <v>III</v>
      </c>
      <c r="U58" s="6" t="str">
        <f t="shared" si="3"/>
        <v>MEJORABLE</v>
      </c>
      <c r="V58" s="6" t="s">
        <v>29</v>
      </c>
      <c r="W58" s="4" t="s">
        <v>29</v>
      </c>
      <c r="X58" s="9" t="s">
        <v>667</v>
      </c>
      <c r="Y58" s="4" t="s">
        <v>762</v>
      </c>
      <c r="Z58" s="4" t="s">
        <v>29</v>
      </c>
      <c r="AA58" s="4" t="s">
        <v>100</v>
      </c>
    </row>
    <row r="59" spans="1:27" ht="270" x14ac:dyDescent="0.25">
      <c r="A59" s="20" t="s">
        <v>33</v>
      </c>
      <c r="B59" s="4" t="s">
        <v>393</v>
      </c>
      <c r="C59" s="9" t="s">
        <v>65</v>
      </c>
      <c r="D59" s="4" t="s">
        <v>394</v>
      </c>
      <c r="E59" s="4" t="s">
        <v>395</v>
      </c>
      <c r="F59" s="4" t="s">
        <v>31</v>
      </c>
      <c r="G59" s="9">
        <v>3</v>
      </c>
      <c r="H59" s="6" t="s">
        <v>112</v>
      </c>
      <c r="I59" s="6" t="s">
        <v>355</v>
      </c>
      <c r="J59" s="6" t="s">
        <v>356</v>
      </c>
      <c r="K59" s="6" t="s">
        <v>357</v>
      </c>
      <c r="L59" s="9" t="s">
        <v>763</v>
      </c>
      <c r="M59" s="9" t="s">
        <v>141</v>
      </c>
      <c r="N59" s="4">
        <v>2</v>
      </c>
      <c r="O59" s="4">
        <v>4</v>
      </c>
      <c r="P59" s="20">
        <f t="shared" si="0"/>
        <v>8</v>
      </c>
      <c r="Q59" s="4" t="str">
        <f t="shared" si="4"/>
        <v>MEDIO</v>
      </c>
      <c r="R59" s="4">
        <v>10</v>
      </c>
      <c r="S59" s="20">
        <f t="shared" si="1"/>
        <v>80</v>
      </c>
      <c r="T59" s="6" t="str">
        <f t="shared" si="2"/>
        <v>III</v>
      </c>
      <c r="U59" s="6" t="str">
        <f t="shared" si="3"/>
        <v>MEJORABLE</v>
      </c>
      <c r="V59" s="6" t="s">
        <v>29</v>
      </c>
      <c r="W59" s="4" t="s">
        <v>29</v>
      </c>
      <c r="X59" s="6" t="s">
        <v>358</v>
      </c>
      <c r="Y59" s="4" t="s">
        <v>359</v>
      </c>
      <c r="Z59" s="4" t="s">
        <v>29</v>
      </c>
      <c r="AA59" s="4" t="s">
        <v>360</v>
      </c>
    </row>
    <row r="60" spans="1:27" ht="270" x14ac:dyDescent="0.25">
      <c r="A60" s="20" t="s">
        <v>33</v>
      </c>
      <c r="B60" s="4" t="s">
        <v>393</v>
      </c>
      <c r="C60" s="9" t="s">
        <v>65</v>
      </c>
      <c r="D60" s="4" t="s">
        <v>394</v>
      </c>
      <c r="E60" s="4" t="s">
        <v>395</v>
      </c>
      <c r="F60" s="4" t="s">
        <v>31</v>
      </c>
      <c r="G60" s="9">
        <v>3</v>
      </c>
      <c r="H60" s="6" t="s">
        <v>26</v>
      </c>
      <c r="I60" s="4" t="s">
        <v>383</v>
      </c>
      <c r="J60" s="9" t="s">
        <v>102</v>
      </c>
      <c r="K60" s="4" t="s">
        <v>28</v>
      </c>
      <c r="L60" s="4" t="s">
        <v>103</v>
      </c>
      <c r="M60" s="4" t="s">
        <v>104</v>
      </c>
      <c r="N60" s="4">
        <v>6</v>
      </c>
      <c r="O60" s="4">
        <v>2</v>
      </c>
      <c r="P60" s="20">
        <f t="shared" si="0"/>
        <v>12</v>
      </c>
      <c r="Q60" s="4" t="str">
        <f t="shared" si="4"/>
        <v>ALTO</v>
      </c>
      <c r="R60" s="4">
        <v>10</v>
      </c>
      <c r="S60" s="20">
        <f t="shared" si="1"/>
        <v>120</v>
      </c>
      <c r="T60" s="6" t="str">
        <f t="shared" si="2"/>
        <v>III</v>
      </c>
      <c r="U60" s="6" t="str">
        <f t="shared" si="3"/>
        <v>MEJORABLE</v>
      </c>
      <c r="V60" s="6" t="s">
        <v>29</v>
      </c>
      <c r="W60" s="4" t="s">
        <v>29</v>
      </c>
      <c r="X60" s="4" t="s">
        <v>29</v>
      </c>
      <c r="Y60" s="4" t="s">
        <v>106</v>
      </c>
      <c r="Z60" s="6" t="s">
        <v>29</v>
      </c>
      <c r="AA60" s="4" t="s">
        <v>107</v>
      </c>
    </row>
    <row r="61" spans="1:27" ht="270" x14ac:dyDescent="0.25">
      <c r="A61" s="20" t="s">
        <v>33</v>
      </c>
      <c r="B61" s="4" t="s">
        <v>393</v>
      </c>
      <c r="C61" s="9" t="s">
        <v>65</v>
      </c>
      <c r="D61" s="4" t="s">
        <v>394</v>
      </c>
      <c r="E61" s="4" t="s">
        <v>395</v>
      </c>
      <c r="F61" s="4" t="s">
        <v>31</v>
      </c>
      <c r="G61" s="9">
        <v>3</v>
      </c>
      <c r="H61" s="6" t="s">
        <v>112</v>
      </c>
      <c r="I61" s="9" t="s">
        <v>364</v>
      </c>
      <c r="J61" s="9" t="s">
        <v>114</v>
      </c>
      <c r="K61" s="6" t="s">
        <v>365</v>
      </c>
      <c r="L61" s="6" t="s">
        <v>366</v>
      </c>
      <c r="M61" s="6" t="s">
        <v>670</v>
      </c>
      <c r="N61" s="4">
        <v>6</v>
      </c>
      <c r="O61" s="4">
        <v>4</v>
      </c>
      <c r="P61" s="20">
        <f t="shared" si="0"/>
        <v>24</v>
      </c>
      <c r="Q61" s="4" t="str">
        <f t="shared" si="4"/>
        <v>MUY ALTO</v>
      </c>
      <c r="R61" s="4">
        <v>60</v>
      </c>
      <c r="S61" s="20">
        <f t="shared" si="1"/>
        <v>1440</v>
      </c>
      <c r="T61" s="6" t="str">
        <f t="shared" si="2"/>
        <v>I</v>
      </c>
      <c r="U61" s="6" t="str">
        <f t="shared" si="3"/>
        <v>NO ACEPTABLE</v>
      </c>
      <c r="V61" s="6" t="s">
        <v>29</v>
      </c>
      <c r="W61" s="4" t="s">
        <v>29</v>
      </c>
      <c r="X61" s="6" t="s">
        <v>29</v>
      </c>
      <c r="Y61" s="4" t="s">
        <v>367</v>
      </c>
      <c r="Z61" s="6" t="s">
        <v>670</v>
      </c>
      <c r="AA61" s="4" t="s">
        <v>29</v>
      </c>
    </row>
    <row r="62" spans="1:27" ht="270" x14ac:dyDescent="0.25">
      <c r="A62" s="20" t="s">
        <v>33</v>
      </c>
      <c r="B62" s="4" t="s">
        <v>393</v>
      </c>
      <c r="C62" s="9" t="s">
        <v>65</v>
      </c>
      <c r="D62" s="4" t="s">
        <v>394</v>
      </c>
      <c r="E62" s="4" t="s">
        <v>395</v>
      </c>
      <c r="F62" s="4" t="s">
        <v>31</v>
      </c>
      <c r="G62" s="9">
        <v>3</v>
      </c>
      <c r="H62" s="6" t="s">
        <v>112</v>
      </c>
      <c r="I62" s="9" t="s">
        <v>396</v>
      </c>
      <c r="J62" s="9" t="s">
        <v>114</v>
      </c>
      <c r="K62" s="6" t="s">
        <v>365</v>
      </c>
      <c r="L62" s="6" t="s">
        <v>366</v>
      </c>
      <c r="M62" s="6" t="s">
        <v>670</v>
      </c>
      <c r="N62" s="4">
        <v>6</v>
      </c>
      <c r="O62" s="4">
        <v>4</v>
      </c>
      <c r="P62" s="20">
        <f t="shared" si="0"/>
        <v>24</v>
      </c>
      <c r="Q62" s="4" t="str">
        <f t="shared" si="4"/>
        <v>MUY ALTO</v>
      </c>
      <c r="R62" s="4">
        <v>60</v>
      </c>
      <c r="S62" s="20">
        <f t="shared" si="1"/>
        <v>1440</v>
      </c>
      <c r="T62" s="6" t="str">
        <f t="shared" si="2"/>
        <v>I</v>
      </c>
      <c r="U62" s="6" t="str">
        <f t="shared" si="3"/>
        <v>NO ACEPTABLE</v>
      </c>
      <c r="V62" s="6" t="s">
        <v>29</v>
      </c>
      <c r="W62" s="4" t="s">
        <v>29</v>
      </c>
      <c r="X62" s="6" t="s">
        <v>29</v>
      </c>
      <c r="Y62" s="4" t="s">
        <v>367</v>
      </c>
      <c r="Z62" s="6" t="s">
        <v>670</v>
      </c>
      <c r="AA62" s="4" t="s">
        <v>29</v>
      </c>
    </row>
    <row r="63" spans="1:27" ht="270" x14ac:dyDescent="0.25">
      <c r="A63" s="20" t="s">
        <v>33</v>
      </c>
      <c r="B63" s="4" t="s">
        <v>393</v>
      </c>
      <c r="C63" s="9" t="s">
        <v>65</v>
      </c>
      <c r="D63" s="4" t="s">
        <v>394</v>
      </c>
      <c r="E63" s="4" t="s">
        <v>395</v>
      </c>
      <c r="F63" s="4" t="s">
        <v>31</v>
      </c>
      <c r="G63" s="9">
        <v>3</v>
      </c>
      <c r="H63" s="6" t="s">
        <v>112</v>
      </c>
      <c r="I63" s="6" t="s">
        <v>362</v>
      </c>
      <c r="J63" s="6" t="s">
        <v>125</v>
      </c>
      <c r="K63" s="9" t="s">
        <v>363</v>
      </c>
      <c r="L63" s="6" t="s">
        <v>28</v>
      </c>
      <c r="M63" s="6" t="s">
        <v>28</v>
      </c>
      <c r="N63" s="4">
        <v>2</v>
      </c>
      <c r="O63" s="4">
        <v>3</v>
      </c>
      <c r="P63" s="20">
        <f t="shared" si="0"/>
        <v>6</v>
      </c>
      <c r="Q63" s="4" t="str">
        <f t="shared" si="4"/>
        <v>MEDIO</v>
      </c>
      <c r="R63" s="4">
        <v>10</v>
      </c>
      <c r="S63" s="20">
        <f t="shared" si="1"/>
        <v>60</v>
      </c>
      <c r="T63" s="6" t="str">
        <f t="shared" si="2"/>
        <v>III</v>
      </c>
      <c r="U63" s="6" t="str">
        <f t="shared" si="3"/>
        <v>MEJORABLE</v>
      </c>
      <c r="V63" s="6" t="s">
        <v>29</v>
      </c>
      <c r="W63" s="4" t="s">
        <v>29</v>
      </c>
      <c r="X63" s="4" t="s">
        <v>29</v>
      </c>
      <c r="Y63" s="4" t="s">
        <v>796</v>
      </c>
      <c r="Z63" s="4" t="s">
        <v>29</v>
      </c>
      <c r="AA63" s="4" t="s">
        <v>29</v>
      </c>
    </row>
    <row r="64" spans="1:27" ht="240" x14ac:dyDescent="0.25">
      <c r="A64" s="20" t="s">
        <v>33</v>
      </c>
      <c r="B64" s="4" t="s">
        <v>397</v>
      </c>
      <c r="C64" s="9" t="s">
        <v>24</v>
      </c>
      <c r="D64" s="9" t="s">
        <v>381</v>
      </c>
      <c r="E64" s="4" t="s">
        <v>382</v>
      </c>
      <c r="F64" s="4" t="s">
        <v>31</v>
      </c>
      <c r="G64" s="9">
        <v>3</v>
      </c>
      <c r="H64" s="6" t="s">
        <v>26</v>
      </c>
      <c r="I64" s="4" t="s">
        <v>383</v>
      </c>
      <c r="J64" s="9" t="s">
        <v>102</v>
      </c>
      <c r="K64" s="4" t="s">
        <v>28</v>
      </c>
      <c r="L64" s="4" t="s">
        <v>103</v>
      </c>
      <c r="M64" s="4" t="s">
        <v>104</v>
      </c>
      <c r="N64" s="4">
        <v>2</v>
      </c>
      <c r="O64" s="4">
        <v>2</v>
      </c>
      <c r="P64" s="20">
        <f t="shared" si="0"/>
        <v>4</v>
      </c>
      <c r="Q64" s="4" t="str">
        <f t="shared" si="4"/>
        <v>BAJO</v>
      </c>
      <c r="R64" s="4">
        <v>10</v>
      </c>
      <c r="S64" s="20">
        <f t="shared" si="1"/>
        <v>40</v>
      </c>
      <c r="T64" s="6" t="str">
        <f t="shared" si="2"/>
        <v>III</v>
      </c>
      <c r="U64" s="6" t="str">
        <f t="shared" si="3"/>
        <v>MEJORABLE</v>
      </c>
      <c r="V64" s="6" t="s">
        <v>29</v>
      </c>
      <c r="W64" s="4" t="s">
        <v>29</v>
      </c>
      <c r="X64" s="4" t="s">
        <v>29</v>
      </c>
      <c r="Y64" s="4" t="s">
        <v>106</v>
      </c>
      <c r="Z64" s="6" t="s">
        <v>29</v>
      </c>
      <c r="AA64" s="4" t="s">
        <v>107</v>
      </c>
    </row>
    <row r="65" spans="1:27" ht="240" x14ac:dyDescent="0.25">
      <c r="A65" s="20" t="s">
        <v>33</v>
      </c>
      <c r="B65" s="4" t="s">
        <v>397</v>
      </c>
      <c r="C65" s="9" t="s">
        <v>24</v>
      </c>
      <c r="D65" s="9" t="s">
        <v>381</v>
      </c>
      <c r="E65" s="4" t="s">
        <v>382</v>
      </c>
      <c r="F65" s="4" t="s">
        <v>31</v>
      </c>
      <c r="G65" s="9">
        <v>3</v>
      </c>
      <c r="H65" s="6" t="s">
        <v>26</v>
      </c>
      <c r="I65" s="4" t="s">
        <v>383</v>
      </c>
      <c r="J65" s="9" t="s">
        <v>102</v>
      </c>
      <c r="K65" s="4" t="s">
        <v>28</v>
      </c>
      <c r="L65" s="4" t="s">
        <v>103</v>
      </c>
      <c r="M65" s="4" t="s">
        <v>104</v>
      </c>
      <c r="N65" s="4">
        <v>2</v>
      </c>
      <c r="O65" s="4">
        <v>2</v>
      </c>
      <c r="P65" s="20">
        <f t="shared" si="0"/>
        <v>4</v>
      </c>
      <c r="Q65" s="4" t="str">
        <f t="shared" si="4"/>
        <v>BAJO</v>
      </c>
      <c r="R65" s="4">
        <v>10</v>
      </c>
      <c r="S65" s="20">
        <f t="shared" si="1"/>
        <v>40</v>
      </c>
      <c r="T65" s="6" t="str">
        <f t="shared" si="2"/>
        <v>III</v>
      </c>
      <c r="U65" s="6" t="str">
        <f t="shared" si="3"/>
        <v>MEJORABLE</v>
      </c>
      <c r="V65" s="6" t="s">
        <v>29</v>
      </c>
      <c r="W65" s="4" t="s">
        <v>29</v>
      </c>
      <c r="X65" s="4" t="s">
        <v>29</v>
      </c>
      <c r="Y65" s="4" t="s">
        <v>106</v>
      </c>
      <c r="Z65" s="6" t="s">
        <v>29</v>
      </c>
      <c r="AA65" s="4" t="s">
        <v>107</v>
      </c>
    </row>
    <row r="66" spans="1:27" ht="165" x14ac:dyDescent="0.25">
      <c r="A66" s="20" t="s">
        <v>33</v>
      </c>
      <c r="B66" s="4" t="s">
        <v>397</v>
      </c>
      <c r="C66" s="9" t="s">
        <v>24</v>
      </c>
      <c r="D66" s="9" t="s">
        <v>381</v>
      </c>
      <c r="E66" s="4" t="s">
        <v>382</v>
      </c>
      <c r="F66" s="4" t="s">
        <v>31</v>
      </c>
      <c r="G66" s="9">
        <v>3</v>
      </c>
      <c r="H66" s="6" t="s">
        <v>27</v>
      </c>
      <c r="I66" s="6" t="s">
        <v>109</v>
      </c>
      <c r="J66" s="6" t="s">
        <v>110</v>
      </c>
      <c r="K66" s="6" t="s">
        <v>660</v>
      </c>
      <c r="L66" s="6" t="s">
        <v>340</v>
      </c>
      <c r="M66" s="6" t="s">
        <v>738</v>
      </c>
      <c r="N66" s="4">
        <v>2</v>
      </c>
      <c r="O66" s="4">
        <v>4</v>
      </c>
      <c r="P66" s="20">
        <f t="shared" si="0"/>
        <v>8</v>
      </c>
      <c r="Q66" s="4" t="str">
        <f t="shared" si="4"/>
        <v>MEDIO</v>
      </c>
      <c r="R66" s="4">
        <v>10</v>
      </c>
      <c r="S66" s="20">
        <f t="shared" si="1"/>
        <v>80</v>
      </c>
      <c r="T66" s="6" t="str">
        <f t="shared" si="2"/>
        <v>III</v>
      </c>
      <c r="U66" s="6" t="str">
        <f t="shared" si="3"/>
        <v>MEJORABLE</v>
      </c>
      <c r="V66" s="6" t="s">
        <v>29</v>
      </c>
      <c r="W66" s="4" t="s">
        <v>29</v>
      </c>
      <c r="X66" s="6" t="s">
        <v>341</v>
      </c>
      <c r="Y66" s="6" t="s">
        <v>759</v>
      </c>
      <c r="Z66" s="4" t="s">
        <v>29</v>
      </c>
      <c r="AA66" s="4" t="s">
        <v>100</v>
      </c>
    </row>
    <row r="67" spans="1:27" ht="165" x14ac:dyDescent="0.25">
      <c r="A67" s="20" t="s">
        <v>33</v>
      </c>
      <c r="B67" s="4" t="s">
        <v>397</v>
      </c>
      <c r="C67" s="9" t="s">
        <v>24</v>
      </c>
      <c r="D67" s="9" t="s">
        <v>381</v>
      </c>
      <c r="E67" s="4" t="s">
        <v>382</v>
      </c>
      <c r="F67" s="4" t="s">
        <v>31</v>
      </c>
      <c r="G67" s="9">
        <v>3</v>
      </c>
      <c r="H67" s="6" t="s">
        <v>27</v>
      </c>
      <c r="I67" s="6" t="s">
        <v>347</v>
      </c>
      <c r="J67" s="6" t="s">
        <v>348</v>
      </c>
      <c r="K67" s="6" t="s">
        <v>660</v>
      </c>
      <c r="L67" s="6" t="s">
        <v>340</v>
      </c>
      <c r="M67" s="6" t="s">
        <v>738</v>
      </c>
      <c r="N67" s="4">
        <v>6</v>
      </c>
      <c r="O67" s="4">
        <v>3</v>
      </c>
      <c r="P67" s="20">
        <f t="shared" si="0"/>
        <v>18</v>
      </c>
      <c r="Q67" s="4" t="str">
        <f t="shared" si="4"/>
        <v>ALTO</v>
      </c>
      <c r="R67" s="4">
        <v>10</v>
      </c>
      <c r="S67" s="20">
        <f t="shared" si="1"/>
        <v>180</v>
      </c>
      <c r="T67" s="6" t="str">
        <f t="shared" si="2"/>
        <v>II</v>
      </c>
      <c r="U67" s="6" t="str">
        <f t="shared" si="3"/>
        <v>NO ACEPTABLE O ACEPTABLE CON CONTROL ESPECIFICO</v>
      </c>
      <c r="V67" s="6" t="s">
        <v>29</v>
      </c>
      <c r="W67" s="4" t="s">
        <v>29</v>
      </c>
      <c r="X67" s="6" t="s">
        <v>341</v>
      </c>
      <c r="Y67" s="6" t="s">
        <v>761</v>
      </c>
      <c r="Z67" s="6" t="s">
        <v>29</v>
      </c>
      <c r="AA67" s="4" t="s">
        <v>323</v>
      </c>
    </row>
    <row r="68" spans="1:27" ht="120" x14ac:dyDescent="0.25">
      <c r="A68" s="20" t="s">
        <v>33</v>
      </c>
      <c r="B68" s="4" t="s">
        <v>397</v>
      </c>
      <c r="C68" s="9" t="s">
        <v>24</v>
      </c>
      <c r="D68" s="9" t="s">
        <v>381</v>
      </c>
      <c r="E68" s="4" t="s">
        <v>382</v>
      </c>
      <c r="F68" s="4" t="s">
        <v>31</v>
      </c>
      <c r="G68" s="9">
        <v>3</v>
      </c>
      <c r="H68" s="6" t="s">
        <v>25</v>
      </c>
      <c r="I68" s="9" t="s">
        <v>368</v>
      </c>
      <c r="J68" s="9" t="s">
        <v>369</v>
      </c>
      <c r="K68" s="9" t="s">
        <v>28</v>
      </c>
      <c r="L68" s="6" t="s">
        <v>370</v>
      </c>
      <c r="M68" s="6" t="s">
        <v>371</v>
      </c>
      <c r="N68" s="4">
        <v>2</v>
      </c>
      <c r="O68" s="4">
        <v>3</v>
      </c>
      <c r="P68" s="20">
        <f t="shared" si="0"/>
        <v>6</v>
      </c>
      <c r="Q68" s="4" t="str">
        <f t="shared" si="4"/>
        <v>MEDIO</v>
      </c>
      <c r="R68" s="4">
        <v>10</v>
      </c>
      <c r="S68" s="20">
        <f t="shared" si="1"/>
        <v>60</v>
      </c>
      <c r="T68" s="6" t="str">
        <f t="shared" si="2"/>
        <v>III</v>
      </c>
      <c r="U68" s="6" t="str">
        <f t="shared" si="3"/>
        <v>MEJORABLE</v>
      </c>
      <c r="V68" s="6" t="s">
        <v>29</v>
      </c>
      <c r="W68" s="4" t="s">
        <v>29</v>
      </c>
      <c r="X68" s="4" t="s">
        <v>370</v>
      </c>
      <c r="Y68" s="4" t="s">
        <v>372</v>
      </c>
      <c r="Z68" s="4" t="s">
        <v>373</v>
      </c>
      <c r="AA68" s="4" t="s">
        <v>29</v>
      </c>
    </row>
    <row r="69" spans="1:27" ht="90" x14ac:dyDescent="0.25">
      <c r="A69" s="20" t="s">
        <v>33</v>
      </c>
      <c r="B69" s="4" t="s">
        <v>397</v>
      </c>
      <c r="C69" s="9" t="s">
        <v>24</v>
      </c>
      <c r="D69" s="9" t="s">
        <v>381</v>
      </c>
      <c r="E69" s="4" t="s">
        <v>382</v>
      </c>
      <c r="F69" s="4" t="s">
        <v>31</v>
      </c>
      <c r="G69" s="9">
        <v>3</v>
      </c>
      <c r="H69" s="6" t="s">
        <v>112</v>
      </c>
      <c r="I69" s="9" t="s">
        <v>364</v>
      </c>
      <c r="J69" s="9" t="s">
        <v>114</v>
      </c>
      <c r="K69" s="6" t="s">
        <v>365</v>
      </c>
      <c r="L69" s="6" t="s">
        <v>366</v>
      </c>
      <c r="M69" s="6" t="s">
        <v>670</v>
      </c>
      <c r="N69" s="4">
        <v>6</v>
      </c>
      <c r="O69" s="4">
        <v>4</v>
      </c>
      <c r="P69" s="20">
        <f t="shared" si="0"/>
        <v>24</v>
      </c>
      <c r="Q69" s="4" t="str">
        <f t="shared" si="4"/>
        <v>MUY ALTO</v>
      </c>
      <c r="R69" s="4">
        <v>60</v>
      </c>
      <c r="S69" s="20">
        <f t="shared" si="1"/>
        <v>1440</v>
      </c>
      <c r="T69" s="6" t="str">
        <f t="shared" si="2"/>
        <v>I</v>
      </c>
      <c r="U69" s="6" t="str">
        <f t="shared" si="3"/>
        <v>NO ACEPTABLE</v>
      </c>
      <c r="V69" s="6" t="s">
        <v>29</v>
      </c>
      <c r="W69" s="4" t="s">
        <v>29</v>
      </c>
      <c r="X69" s="6" t="s">
        <v>29</v>
      </c>
      <c r="Y69" s="4" t="s">
        <v>367</v>
      </c>
      <c r="Z69" s="6" t="s">
        <v>670</v>
      </c>
      <c r="AA69" s="4" t="s">
        <v>29</v>
      </c>
    </row>
    <row r="70" spans="1:27" ht="120" x14ac:dyDescent="0.25">
      <c r="A70" s="20" t="s">
        <v>33</v>
      </c>
      <c r="B70" s="4" t="s">
        <v>397</v>
      </c>
      <c r="C70" s="9" t="s">
        <v>24</v>
      </c>
      <c r="D70" s="9" t="s">
        <v>381</v>
      </c>
      <c r="E70" s="4" t="s">
        <v>382</v>
      </c>
      <c r="F70" s="4" t="s">
        <v>31</v>
      </c>
      <c r="G70" s="9">
        <v>3</v>
      </c>
      <c r="H70" s="6" t="s">
        <v>25</v>
      </c>
      <c r="I70" s="9" t="s">
        <v>368</v>
      </c>
      <c r="J70" s="9" t="s">
        <v>369</v>
      </c>
      <c r="K70" s="9" t="s">
        <v>28</v>
      </c>
      <c r="L70" s="6" t="s">
        <v>370</v>
      </c>
      <c r="M70" s="6" t="s">
        <v>371</v>
      </c>
      <c r="N70" s="4">
        <v>2</v>
      </c>
      <c r="O70" s="4">
        <v>3</v>
      </c>
      <c r="P70" s="20">
        <f t="shared" si="0"/>
        <v>6</v>
      </c>
      <c r="Q70" s="4" t="str">
        <f t="shared" si="4"/>
        <v>MEDIO</v>
      </c>
      <c r="R70" s="4">
        <v>10</v>
      </c>
      <c r="S70" s="20">
        <f t="shared" si="1"/>
        <v>60</v>
      </c>
      <c r="T70" s="6" t="str">
        <f t="shared" si="2"/>
        <v>III</v>
      </c>
      <c r="U70" s="6" t="str">
        <f t="shared" si="3"/>
        <v>MEJORABLE</v>
      </c>
      <c r="V70" s="6" t="s">
        <v>29</v>
      </c>
      <c r="W70" s="4" t="s">
        <v>29</v>
      </c>
      <c r="X70" s="4" t="s">
        <v>370</v>
      </c>
      <c r="Y70" s="4" t="s">
        <v>372</v>
      </c>
      <c r="Z70" s="4" t="s">
        <v>373</v>
      </c>
      <c r="AA70" s="4" t="s">
        <v>29</v>
      </c>
    </row>
    <row r="71" spans="1:27" ht="120" x14ac:dyDescent="0.25">
      <c r="A71" s="20" t="s">
        <v>33</v>
      </c>
      <c r="B71" s="4" t="s">
        <v>397</v>
      </c>
      <c r="C71" s="9" t="s">
        <v>24</v>
      </c>
      <c r="D71" s="9" t="s">
        <v>381</v>
      </c>
      <c r="E71" s="4" t="s">
        <v>382</v>
      </c>
      <c r="F71" s="4" t="s">
        <v>31</v>
      </c>
      <c r="G71" s="9">
        <v>3</v>
      </c>
      <c r="H71" s="9" t="s">
        <v>32</v>
      </c>
      <c r="I71" s="9" t="s">
        <v>385</v>
      </c>
      <c r="J71" s="9" t="s">
        <v>386</v>
      </c>
      <c r="K71" s="9" t="s">
        <v>764</v>
      </c>
      <c r="L71" s="9" t="s">
        <v>344</v>
      </c>
      <c r="M71" s="4" t="s">
        <v>387</v>
      </c>
      <c r="N71" s="4">
        <v>2</v>
      </c>
      <c r="O71" s="4">
        <v>3</v>
      </c>
      <c r="P71" s="20">
        <f t="shared" si="0"/>
        <v>6</v>
      </c>
      <c r="Q71" s="4" t="str">
        <f t="shared" si="4"/>
        <v>MEDIO</v>
      </c>
      <c r="R71" s="4">
        <v>10</v>
      </c>
      <c r="S71" s="20">
        <f t="shared" si="1"/>
        <v>60</v>
      </c>
      <c r="T71" s="6" t="str">
        <f t="shared" si="2"/>
        <v>III</v>
      </c>
      <c r="U71" s="6" t="str">
        <f t="shared" si="3"/>
        <v>MEJORABLE</v>
      </c>
      <c r="V71" s="6" t="s">
        <v>29</v>
      </c>
      <c r="W71" s="4" t="s">
        <v>29</v>
      </c>
      <c r="X71" s="4" t="s">
        <v>29</v>
      </c>
      <c r="Y71" s="4" t="s">
        <v>765</v>
      </c>
      <c r="Z71" s="4" t="s">
        <v>388</v>
      </c>
      <c r="AA71" s="4" t="s">
        <v>389</v>
      </c>
    </row>
    <row r="72" spans="1:27" ht="90" x14ac:dyDescent="0.25">
      <c r="A72" s="20" t="s">
        <v>33</v>
      </c>
      <c r="B72" s="4" t="s">
        <v>397</v>
      </c>
      <c r="C72" s="9" t="s">
        <v>24</v>
      </c>
      <c r="D72" s="9" t="s">
        <v>381</v>
      </c>
      <c r="E72" s="4" t="s">
        <v>382</v>
      </c>
      <c r="F72" s="4" t="s">
        <v>31</v>
      </c>
      <c r="G72" s="9">
        <v>3</v>
      </c>
      <c r="H72" s="6" t="s">
        <v>112</v>
      </c>
      <c r="I72" s="9" t="s">
        <v>733</v>
      </c>
      <c r="J72" s="9" t="s">
        <v>114</v>
      </c>
      <c r="K72" s="9" t="s">
        <v>120</v>
      </c>
      <c r="L72" s="9" t="s">
        <v>121</v>
      </c>
      <c r="M72" s="9" t="s">
        <v>28</v>
      </c>
      <c r="N72" s="4">
        <v>6</v>
      </c>
      <c r="O72" s="4">
        <v>1</v>
      </c>
      <c r="P72" s="20">
        <f t="shared" si="0"/>
        <v>6</v>
      </c>
      <c r="Q72" s="4" t="str">
        <f t="shared" si="4"/>
        <v>MEDIO</v>
      </c>
      <c r="R72" s="4">
        <v>60</v>
      </c>
      <c r="S72" s="20">
        <f t="shared" si="1"/>
        <v>360</v>
      </c>
      <c r="T72" s="6" t="str">
        <f t="shared" si="2"/>
        <v>II</v>
      </c>
      <c r="U72" s="6" t="str">
        <f t="shared" si="3"/>
        <v>NO ACEPTABLE O ACEPTABLE CON CONTROL ESPECIFICO</v>
      </c>
      <c r="V72" s="6" t="s">
        <v>29</v>
      </c>
      <c r="W72" s="4" t="s">
        <v>29</v>
      </c>
      <c r="X72" s="4" t="s">
        <v>29</v>
      </c>
      <c r="Y72" s="4" t="s">
        <v>122</v>
      </c>
      <c r="Z72" s="4" t="s">
        <v>29</v>
      </c>
      <c r="AA72" s="4" t="s">
        <v>29</v>
      </c>
    </row>
    <row r="73" spans="1:27" s="5" customFormat="1" ht="240" x14ac:dyDescent="0.25">
      <c r="A73" s="20" t="s">
        <v>33</v>
      </c>
      <c r="B73" s="4" t="s">
        <v>398</v>
      </c>
      <c r="C73" s="9" t="s">
        <v>24</v>
      </c>
      <c r="D73" s="9" t="s">
        <v>399</v>
      </c>
      <c r="E73" s="4" t="s">
        <v>400</v>
      </c>
      <c r="F73" s="4" t="s">
        <v>31</v>
      </c>
      <c r="G73" s="9">
        <v>2</v>
      </c>
      <c r="H73" s="6" t="s">
        <v>26</v>
      </c>
      <c r="I73" s="9" t="s">
        <v>401</v>
      </c>
      <c r="J73" s="9" t="s">
        <v>102</v>
      </c>
      <c r="K73" s="4" t="s">
        <v>28</v>
      </c>
      <c r="L73" s="4" t="s">
        <v>103</v>
      </c>
      <c r="M73" s="4" t="s">
        <v>104</v>
      </c>
      <c r="N73" s="4">
        <v>6</v>
      </c>
      <c r="O73" s="4">
        <v>2</v>
      </c>
      <c r="P73" s="20">
        <f t="shared" si="0"/>
        <v>12</v>
      </c>
      <c r="Q73" s="4" t="str">
        <f t="shared" si="4"/>
        <v>ALTO</v>
      </c>
      <c r="R73" s="4">
        <v>10</v>
      </c>
      <c r="S73" s="20">
        <f t="shared" si="1"/>
        <v>120</v>
      </c>
      <c r="T73" s="6" t="str">
        <f t="shared" si="2"/>
        <v>III</v>
      </c>
      <c r="U73" s="6" t="str">
        <f t="shared" si="3"/>
        <v>MEJORABLE</v>
      </c>
      <c r="V73" s="6" t="s">
        <v>29</v>
      </c>
      <c r="W73" s="4" t="s">
        <v>29</v>
      </c>
      <c r="X73" s="6" t="s">
        <v>29</v>
      </c>
      <c r="Y73" s="4" t="s">
        <v>106</v>
      </c>
      <c r="Z73" s="6" t="s">
        <v>29</v>
      </c>
      <c r="AA73" s="4" t="s">
        <v>107</v>
      </c>
    </row>
    <row r="74" spans="1:27" ht="120" x14ac:dyDescent="0.25">
      <c r="A74" s="20" t="s">
        <v>33</v>
      </c>
      <c r="B74" s="4" t="s">
        <v>398</v>
      </c>
      <c r="C74" s="9" t="s">
        <v>24</v>
      </c>
      <c r="D74" s="9" t="s">
        <v>399</v>
      </c>
      <c r="E74" s="4" t="s">
        <v>400</v>
      </c>
      <c r="F74" s="4" t="s">
        <v>31</v>
      </c>
      <c r="G74" s="9">
        <v>2</v>
      </c>
      <c r="H74" s="6" t="s">
        <v>25</v>
      </c>
      <c r="I74" s="6" t="s">
        <v>342</v>
      </c>
      <c r="J74" s="6" t="s">
        <v>343</v>
      </c>
      <c r="K74" s="6" t="s">
        <v>28</v>
      </c>
      <c r="L74" s="6" t="s">
        <v>344</v>
      </c>
      <c r="M74" s="6" t="s">
        <v>760</v>
      </c>
      <c r="N74" s="4">
        <v>2</v>
      </c>
      <c r="O74" s="4">
        <v>2</v>
      </c>
      <c r="P74" s="20">
        <f t="shared" ref="P74:P193" si="5">+N74*O74</f>
        <v>4</v>
      </c>
      <c r="Q74" s="4" t="str">
        <f t="shared" ref="Q74:Q193" si="6">IF(P74=0,"N/A",IF(AND(P74&gt;=1,P74&lt;=4),"BAJO",IF(AND(P74&gt;=6,P74&lt;=9),"MEDIO",IF(AND(P74&gt;=10,P74&lt;=20),"ALTO",IF(P74&gt;=24,"MUY ALTO")))))</f>
        <v>BAJO</v>
      </c>
      <c r="R74" s="4">
        <v>10</v>
      </c>
      <c r="S74" s="20">
        <f t="shared" ref="S74:S193" si="7">+P74*R74</f>
        <v>40</v>
      </c>
      <c r="T74" s="6" t="str">
        <f t="shared" ref="T74:T193" si="8">IF(S74=0,"N/A",IF(AND(S74&gt;=1,S74&lt;=20),"IV",IF(AND(S74&gt;=40,S74&lt;=120),"III",IF(AND(S74&gt;=150,S74&lt;=500),"II",IF(S74&gt;=600,"I")))))</f>
        <v>III</v>
      </c>
      <c r="U74" s="6" t="str">
        <f t="shared" ref="U74:U193" si="9">IF(T74="N/A","N/A",IF(T74="I","NO ACEPTABLE",IF(T74="II","NO ACEPTABLE O ACEPTABLE CON CONTROL ESPECIFICO",IF(T74="III","MEJORABLE",IF(T74="IV","ACEPTABLE")))))</f>
        <v>MEJORABLE</v>
      </c>
      <c r="V74" s="6" t="s">
        <v>29</v>
      </c>
      <c r="W74" s="4" t="s">
        <v>29</v>
      </c>
      <c r="X74" s="6" t="s">
        <v>29</v>
      </c>
      <c r="Y74" s="6" t="s">
        <v>345</v>
      </c>
      <c r="Z74" s="6" t="s">
        <v>346</v>
      </c>
      <c r="AA74" s="4" t="s">
        <v>100</v>
      </c>
    </row>
    <row r="75" spans="1:27" ht="240" x14ac:dyDescent="0.25">
      <c r="A75" s="20" t="s">
        <v>33</v>
      </c>
      <c r="B75" s="4" t="s">
        <v>398</v>
      </c>
      <c r="C75" s="9" t="s">
        <v>24</v>
      </c>
      <c r="D75" s="9" t="s">
        <v>399</v>
      </c>
      <c r="E75" s="4" t="s">
        <v>400</v>
      </c>
      <c r="F75" s="4" t="s">
        <v>31</v>
      </c>
      <c r="G75" s="9">
        <v>2</v>
      </c>
      <c r="H75" s="6" t="s">
        <v>26</v>
      </c>
      <c r="I75" s="9" t="s">
        <v>308</v>
      </c>
      <c r="J75" s="9" t="s">
        <v>102</v>
      </c>
      <c r="K75" s="4" t="s">
        <v>28</v>
      </c>
      <c r="L75" s="4" t="s">
        <v>28</v>
      </c>
      <c r="M75" s="4" t="s">
        <v>104</v>
      </c>
      <c r="N75" s="4">
        <v>2</v>
      </c>
      <c r="O75" s="4">
        <v>2</v>
      </c>
      <c r="P75" s="20">
        <f t="shared" si="5"/>
        <v>4</v>
      </c>
      <c r="Q75" s="4" t="str">
        <f t="shared" si="6"/>
        <v>BAJO</v>
      </c>
      <c r="R75" s="4">
        <v>10</v>
      </c>
      <c r="S75" s="20">
        <f t="shared" si="7"/>
        <v>40</v>
      </c>
      <c r="T75" s="6" t="str">
        <f t="shared" si="8"/>
        <v>III</v>
      </c>
      <c r="U75" s="6" t="str">
        <f t="shared" si="9"/>
        <v>MEJORABLE</v>
      </c>
      <c r="V75" s="6" t="s">
        <v>29</v>
      </c>
      <c r="W75" s="4" t="s">
        <v>29</v>
      </c>
      <c r="X75" s="6" t="s">
        <v>29</v>
      </c>
      <c r="Y75" s="4" t="s">
        <v>106</v>
      </c>
      <c r="Z75" s="6" t="s">
        <v>29</v>
      </c>
      <c r="AA75" s="4" t="s">
        <v>107</v>
      </c>
    </row>
    <row r="76" spans="1:27" ht="165" x14ac:dyDescent="0.25">
      <c r="A76" s="20" t="s">
        <v>33</v>
      </c>
      <c r="B76" s="4" t="s">
        <v>398</v>
      </c>
      <c r="C76" s="9" t="s">
        <v>24</v>
      </c>
      <c r="D76" s="9" t="s">
        <v>399</v>
      </c>
      <c r="E76" s="4" t="s">
        <v>400</v>
      </c>
      <c r="F76" s="4" t="s">
        <v>31</v>
      </c>
      <c r="G76" s="9">
        <v>2</v>
      </c>
      <c r="H76" s="6" t="s">
        <v>27</v>
      </c>
      <c r="I76" s="6" t="s">
        <v>109</v>
      </c>
      <c r="J76" s="6" t="s">
        <v>110</v>
      </c>
      <c r="K76" s="6" t="s">
        <v>660</v>
      </c>
      <c r="L76" s="6" t="s">
        <v>340</v>
      </c>
      <c r="M76" s="6" t="s">
        <v>738</v>
      </c>
      <c r="N76" s="4">
        <v>2</v>
      </c>
      <c r="O76" s="4">
        <v>2</v>
      </c>
      <c r="P76" s="20">
        <f t="shared" si="5"/>
        <v>4</v>
      </c>
      <c r="Q76" s="4" t="str">
        <f t="shared" si="6"/>
        <v>BAJO</v>
      </c>
      <c r="R76" s="4">
        <v>10</v>
      </c>
      <c r="S76" s="20">
        <f t="shared" si="7"/>
        <v>40</v>
      </c>
      <c r="T76" s="6" t="str">
        <f t="shared" si="8"/>
        <v>III</v>
      </c>
      <c r="U76" s="6" t="str">
        <f t="shared" si="9"/>
        <v>MEJORABLE</v>
      </c>
      <c r="V76" s="6" t="s">
        <v>29</v>
      </c>
      <c r="W76" s="4" t="s">
        <v>29</v>
      </c>
      <c r="X76" s="6" t="s">
        <v>341</v>
      </c>
      <c r="Y76" s="6" t="s">
        <v>759</v>
      </c>
      <c r="Z76" s="4" t="s">
        <v>29</v>
      </c>
      <c r="AA76" s="4" t="s">
        <v>100</v>
      </c>
    </row>
    <row r="77" spans="1:27" ht="165" x14ac:dyDescent="0.25">
      <c r="A77" s="20" t="s">
        <v>33</v>
      </c>
      <c r="B77" s="4" t="s">
        <v>398</v>
      </c>
      <c r="C77" s="9" t="s">
        <v>24</v>
      </c>
      <c r="D77" s="9" t="s">
        <v>399</v>
      </c>
      <c r="E77" s="4" t="s">
        <v>400</v>
      </c>
      <c r="F77" s="4" t="s">
        <v>31</v>
      </c>
      <c r="G77" s="9">
        <v>2</v>
      </c>
      <c r="H77" s="6" t="s">
        <v>27</v>
      </c>
      <c r="I77" s="6" t="s">
        <v>347</v>
      </c>
      <c r="J77" s="6" t="s">
        <v>348</v>
      </c>
      <c r="K77" s="6" t="s">
        <v>660</v>
      </c>
      <c r="L77" s="6" t="s">
        <v>340</v>
      </c>
      <c r="M77" s="6" t="s">
        <v>738</v>
      </c>
      <c r="N77" s="4">
        <v>2</v>
      </c>
      <c r="O77" s="4">
        <v>3</v>
      </c>
      <c r="P77" s="20">
        <f t="shared" si="5"/>
        <v>6</v>
      </c>
      <c r="Q77" s="4" t="str">
        <f t="shared" si="6"/>
        <v>MEDIO</v>
      </c>
      <c r="R77" s="4">
        <v>10</v>
      </c>
      <c r="S77" s="20">
        <f t="shared" si="7"/>
        <v>60</v>
      </c>
      <c r="T77" s="6" t="str">
        <f t="shared" si="8"/>
        <v>III</v>
      </c>
      <c r="U77" s="6" t="str">
        <f t="shared" si="9"/>
        <v>MEJORABLE</v>
      </c>
      <c r="V77" s="6" t="s">
        <v>29</v>
      </c>
      <c r="W77" s="4" t="s">
        <v>29</v>
      </c>
      <c r="X77" s="6" t="s">
        <v>341</v>
      </c>
      <c r="Y77" s="6" t="s">
        <v>761</v>
      </c>
      <c r="Z77" s="6" t="s">
        <v>29</v>
      </c>
      <c r="AA77" s="4" t="s">
        <v>323</v>
      </c>
    </row>
    <row r="78" spans="1:27" ht="120" x14ac:dyDescent="0.25">
      <c r="A78" s="20" t="s">
        <v>33</v>
      </c>
      <c r="B78" s="4" t="s">
        <v>398</v>
      </c>
      <c r="C78" s="9" t="s">
        <v>24</v>
      </c>
      <c r="D78" s="9" t="s">
        <v>399</v>
      </c>
      <c r="E78" s="4" t="s">
        <v>400</v>
      </c>
      <c r="F78" s="4" t="s">
        <v>31</v>
      </c>
      <c r="G78" s="9">
        <v>2</v>
      </c>
      <c r="H78" s="6" t="s">
        <v>25</v>
      </c>
      <c r="I78" s="9" t="s">
        <v>368</v>
      </c>
      <c r="J78" s="9" t="s">
        <v>369</v>
      </c>
      <c r="K78" s="9" t="s">
        <v>28</v>
      </c>
      <c r="L78" s="6" t="s">
        <v>370</v>
      </c>
      <c r="M78" s="6" t="s">
        <v>371</v>
      </c>
      <c r="N78" s="4">
        <v>2</v>
      </c>
      <c r="O78" s="4">
        <v>3</v>
      </c>
      <c r="P78" s="20">
        <f t="shared" si="5"/>
        <v>6</v>
      </c>
      <c r="Q78" s="4" t="str">
        <f t="shared" si="6"/>
        <v>MEDIO</v>
      </c>
      <c r="R78" s="4">
        <v>10</v>
      </c>
      <c r="S78" s="20">
        <f t="shared" si="7"/>
        <v>60</v>
      </c>
      <c r="T78" s="6" t="str">
        <f t="shared" si="8"/>
        <v>III</v>
      </c>
      <c r="U78" s="6" t="str">
        <f t="shared" si="9"/>
        <v>MEJORABLE</v>
      </c>
      <c r="V78" s="6" t="s">
        <v>29</v>
      </c>
      <c r="W78" s="4" t="s">
        <v>29</v>
      </c>
      <c r="X78" s="4" t="s">
        <v>370</v>
      </c>
      <c r="Y78" s="4" t="s">
        <v>372</v>
      </c>
      <c r="Z78" s="4" t="s">
        <v>373</v>
      </c>
      <c r="AA78" s="4" t="s">
        <v>29</v>
      </c>
    </row>
    <row r="79" spans="1:27" ht="120" x14ac:dyDescent="0.25">
      <c r="A79" s="20" t="s">
        <v>33</v>
      </c>
      <c r="B79" s="4" t="s">
        <v>398</v>
      </c>
      <c r="C79" s="9" t="s">
        <v>24</v>
      </c>
      <c r="D79" s="9" t="s">
        <v>399</v>
      </c>
      <c r="E79" s="4" t="s">
        <v>400</v>
      </c>
      <c r="F79" s="4" t="s">
        <v>31</v>
      </c>
      <c r="G79" s="9">
        <v>2</v>
      </c>
      <c r="H79" s="6" t="s">
        <v>112</v>
      </c>
      <c r="I79" s="9" t="s">
        <v>316</v>
      </c>
      <c r="J79" s="9" t="s">
        <v>114</v>
      </c>
      <c r="K79" s="6" t="s">
        <v>115</v>
      </c>
      <c r="L79" s="6" t="s">
        <v>116</v>
      </c>
      <c r="M79" s="4" t="s">
        <v>28</v>
      </c>
      <c r="N79" s="4">
        <v>2</v>
      </c>
      <c r="O79" s="4">
        <v>2</v>
      </c>
      <c r="P79" s="20">
        <f t="shared" si="5"/>
        <v>4</v>
      </c>
      <c r="Q79" s="4" t="str">
        <f t="shared" si="6"/>
        <v>BAJO</v>
      </c>
      <c r="R79" s="4">
        <v>10</v>
      </c>
      <c r="S79" s="20">
        <f t="shared" si="7"/>
        <v>40</v>
      </c>
      <c r="T79" s="6" t="str">
        <f t="shared" si="8"/>
        <v>III</v>
      </c>
      <c r="U79" s="6" t="str">
        <f t="shared" si="9"/>
        <v>MEJORABLE</v>
      </c>
      <c r="V79" s="6" t="s">
        <v>29</v>
      </c>
      <c r="W79" s="4" t="s">
        <v>29</v>
      </c>
      <c r="X79" s="4" t="s">
        <v>29</v>
      </c>
      <c r="Y79" s="4" t="s">
        <v>117</v>
      </c>
      <c r="Z79" s="4" t="s">
        <v>29</v>
      </c>
      <c r="AA79" s="4" t="s">
        <v>118</v>
      </c>
    </row>
    <row r="80" spans="1:27" ht="120" x14ac:dyDescent="0.25">
      <c r="A80" s="20" t="s">
        <v>33</v>
      </c>
      <c r="B80" s="4" t="s">
        <v>398</v>
      </c>
      <c r="C80" s="9" t="s">
        <v>24</v>
      </c>
      <c r="D80" s="9" t="s">
        <v>399</v>
      </c>
      <c r="E80" s="4" t="s">
        <v>400</v>
      </c>
      <c r="F80" s="4" t="s">
        <v>31</v>
      </c>
      <c r="G80" s="9">
        <v>2</v>
      </c>
      <c r="H80" s="9" t="s">
        <v>32</v>
      </c>
      <c r="I80" s="9" t="s">
        <v>385</v>
      </c>
      <c r="J80" s="9" t="s">
        <v>386</v>
      </c>
      <c r="K80" s="9" t="s">
        <v>764</v>
      </c>
      <c r="L80" s="9" t="s">
        <v>344</v>
      </c>
      <c r="M80" s="4" t="s">
        <v>387</v>
      </c>
      <c r="N80" s="4">
        <v>2</v>
      </c>
      <c r="O80" s="4">
        <v>3</v>
      </c>
      <c r="P80" s="20">
        <f t="shared" si="5"/>
        <v>6</v>
      </c>
      <c r="Q80" s="4" t="str">
        <f t="shared" si="6"/>
        <v>MEDIO</v>
      </c>
      <c r="R80" s="4">
        <v>10</v>
      </c>
      <c r="S80" s="20">
        <f t="shared" si="7"/>
        <v>60</v>
      </c>
      <c r="T80" s="6" t="str">
        <f t="shared" si="8"/>
        <v>III</v>
      </c>
      <c r="U80" s="6" t="str">
        <f t="shared" si="9"/>
        <v>MEJORABLE</v>
      </c>
      <c r="V80" s="6" t="s">
        <v>29</v>
      </c>
      <c r="W80" s="4" t="s">
        <v>29</v>
      </c>
      <c r="X80" s="4" t="s">
        <v>29</v>
      </c>
      <c r="Y80" s="4" t="s">
        <v>765</v>
      </c>
      <c r="Z80" s="4" t="s">
        <v>388</v>
      </c>
      <c r="AA80" s="4" t="s">
        <v>389</v>
      </c>
    </row>
    <row r="81" spans="1:27" ht="120" x14ac:dyDescent="0.25">
      <c r="A81" s="20" t="s">
        <v>33</v>
      </c>
      <c r="B81" s="4" t="s">
        <v>398</v>
      </c>
      <c r="C81" s="9" t="s">
        <v>24</v>
      </c>
      <c r="D81" s="9" t="s">
        <v>399</v>
      </c>
      <c r="E81" s="4" t="s">
        <v>400</v>
      </c>
      <c r="F81" s="4" t="s">
        <v>31</v>
      </c>
      <c r="G81" s="9">
        <v>2</v>
      </c>
      <c r="H81" s="6" t="s">
        <v>112</v>
      </c>
      <c r="I81" s="9" t="s">
        <v>396</v>
      </c>
      <c r="J81" s="9" t="s">
        <v>114</v>
      </c>
      <c r="K81" s="6" t="s">
        <v>365</v>
      </c>
      <c r="L81" s="6" t="s">
        <v>366</v>
      </c>
      <c r="M81" s="6" t="s">
        <v>670</v>
      </c>
      <c r="N81" s="4">
        <v>6</v>
      </c>
      <c r="O81" s="4">
        <v>4</v>
      </c>
      <c r="P81" s="20">
        <f t="shared" si="5"/>
        <v>24</v>
      </c>
      <c r="Q81" s="4" t="str">
        <f t="shared" si="6"/>
        <v>MUY ALTO</v>
      </c>
      <c r="R81" s="4">
        <v>60</v>
      </c>
      <c r="S81" s="20">
        <f t="shared" si="7"/>
        <v>1440</v>
      </c>
      <c r="T81" s="6" t="str">
        <f t="shared" si="8"/>
        <v>I</v>
      </c>
      <c r="U81" s="6" t="str">
        <f t="shared" si="9"/>
        <v>NO ACEPTABLE</v>
      </c>
      <c r="V81" s="6" t="s">
        <v>29</v>
      </c>
      <c r="W81" s="4" t="s">
        <v>29</v>
      </c>
      <c r="X81" s="6" t="s">
        <v>29</v>
      </c>
      <c r="Y81" s="4" t="s">
        <v>367</v>
      </c>
      <c r="Z81" s="6" t="s">
        <v>670</v>
      </c>
      <c r="AA81" s="4" t="s">
        <v>29</v>
      </c>
    </row>
    <row r="82" spans="1:27" ht="120" x14ac:dyDescent="0.25">
      <c r="A82" s="20" t="s">
        <v>33</v>
      </c>
      <c r="B82" s="4" t="s">
        <v>398</v>
      </c>
      <c r="C82" s="9" t="s">
        <v>24</v>
      </c>
      <c r="D82" s="9" t="s">
        <v>399</v>
      </c>
      <c r="E82" s="4" t="s">
        <v>400</v>
      </c>
      <c r="F82" s="4" t="s">
        <v>31</v>
      </c>
      <c r="G82" s="9">
        <v>2</v>
      </c>
      <c r="H82" s="6" t="s">
        <v>53</v>
      </c>
      <c r="I82" s="6" t="s">
        <v>673</v>
      </c>
      <c r="J82" s="6" t="s">
        <v>674</v>
      </c>
      <c r="K82" s="6" t="s">
        <v>28</v>
      </c>
      <c r="L82" s="6" t="s">
        <v>28</v>
      </c>
      <c r="M82" s="6" t="s">
        <v>28</v>
      </c>
      <c r="N82" s="4">
        <v>2</v>
      </c>
      <c r="O82" s="4">
        <v>1</v>
      </c>
      <c r="P82" s="20">
        <f t="shared" ref="P82:P106" si="10">+N82*O82</f>
        <v>2</v>
      </c>
      <c r="Q82" s="4" t="str">
        <f t="shared" ref="Q82" si="11">IF(P82=0,"N/A",IF(AND(P82&gt;=1,P82&lt;=4),"BAJO",IF(AND(P82&gt;=6,P82&lt;=9),"MEDIO",IF(AND(P82&gt;=10,P82&lt;=20),"ALTO",IF(P82&gt;=24,"MUY ALTO")))))</f>
        <v>BAJO</v>
      </c>
      <c r="R82" s="4">
        <v>25</v>
      </c>
      <c r="S82" s="20">
        <f t="shared" ref="S82:S106" si="12">+P82*R82</f>
        <v>50</v>
      </c>
      <c r="T82" s="6" t="str">
        <f t="shared" ref="T82:T106" si="13">IF(S82=0,"N/A",IF(AND(S82&gt;=1,S82&lt;=20),"IV",IF(AND(S82&gt;=40,S82&lt;=120),"III",IF(AND(S82&gt;=150,S82&lt;=500),"II",IF(S82&gt;=600,"I")))))</f>
        <v>III</v>
      </c>
      <c r="U82" s="6" t="str">
        <f t="shared" ref="U82:U106" si="14">IF(T82="N/A","N/A",IF(T82="I","NO ACEPTABLE",IF(T82="II","NO ACEPTABLE O ACEPTABLE CON CONTROL ESPECIFICO",IF(T82="III","MEJORABLE",IF(T82="IV","ACEPTABLE")))))</f>
        <v>MEJORABLE</v>
      </c>
      <c r="V82" s="6" t="s">
        <v>29</v>
      </c>
      <c r="W82" s="4" t="s">
        <v>29</v>
      </c>
      <c r="X82" s="4" t="s">
        <v>29</v>
      </c>
      <c r="Y82" s="4" t="s">
        <v>675</v>
      </c>
      <c r="Z82" s="4" t="s">
        <v>29</v>
      </c>
      <c r="AA82" s="4" t="s">
        <v>29</v>
      </c>
    </row>
    <row r="83" spans="1:27" ht="165" x14ac:dyDescent="0.25">
      <c r="A83" s="20" t="s">
        <v>34</v>
      </c>
      <c r="B83" s="4" t="s">
        <v>57</v>
      </c>
      <c r="C83" s="4" t="s">
        <v>42</v>
      </c>
      <c r="D83" s="4" t="s">
        <v>798</v>
      </c>
      <c r="E83" s="4" t="s">
        <v>800</v>
      </c>
      <c r="F83" s="4" t="s">
        <v>31</v>
      </c>
      <c r="G83" s="4">
        <v>2</v>
      </c>
      <c r="H83" s="6" t="s">
        <v>27</v>
      </c>
      <c r="I83" s="6" t="s">
        <v>109</v>
      </c>
      <c r="J83" s="6" t="s">
        <v>110</v>
      </c>
      <c r="K83" s="6" t="s">
        <v>660</v>
      </c>
      <c r="L83" s="6" t="s">
        <v>340</v>
      </c>
      <c r="M83" s="6" t="s">
        <v>738</v>
      </c>
      <c r="N83" s="4">
        <v>2</v>
      </c>
      <c r="O83" s="4">
        <v>3</v>
      </c>
      <c r="P83" s="20">
        <f t="shared" si="10"/>
        <v>6</v>
      </c>
      <c r="Q83" s="4" t="str">
        <f>IF(P83=0,"N/A",IF(AND(P83&gt;=1,P83&lt;=4),"BAJO",IF(AND(P83&gt;=6,P83&lt;=9),"MEDIO",IF(AND(P83&gt;=10,P83&lt;=20),"ALTO",IF(P83&gt;=24,"MUY ALTO")))))</f>
        <v>MEDIO</v>
      </c>
      <c r="R83" s="4">
        <v>10</v>
      </c>
      <c r="S83" s="20">
        <f t="shared" si="12"/>
        <v>60</v>
      </c>
      <c r="T83" s="6" t="str">
        <f t="shared" si="13"/>
        <v>III</v>
      </c>
      <c r="U83" s="6" t="str">
        <f t="shared" si="14"/>
        <v>MEJORABLE</v>
      </c>
      <c r="V83" s="6" t="s">
        <v>29</v>
      </c>
      <c r="W83" s="4" t="s">
        <v>29</v>
      </c>
      <c r="X83" s="6" t="s">
        <v>341</v>
      </c>
      <c r="Y83" s="6" t="s">
        <v>759</v>
      </c>
      <c r="Z83" s="4" t="s">
        <v>29</v>
      </c>
      <c r="AA83" s="4" t="s">
        <v>100</v>
      </c>
    </row>
    <row r="84" spans="1:27" ht="120" x14ac:dyDescent="0.25">
      <c r="A84" s="20" t="s">
        <v>34</v>
      </c>
      <c r="B84" s="4" t="s">
        <v>57</v>
      </c>
      <c r="C84" s="4" t="s">
        <v>42</v>
      </c>
      <c r="D84" s="4" t="s">
        <v>798</v>
      </c>
      <c r="E84" s="4" t="s">
        <v>800</v>
      </c>
      <c r="F84" s="4" t="s">
        <v>31</v>
      </c>
      <c r="G84" s="4">
        <v>2</v>
      </c>
      <c r="H84" s="6" t="s">
        <v>25</v>
      </c>
      <c r="I84" s="6" t="s">
        <v>342</v>
      </c>
      <c r="J84" s="6" t="s">
        <v>343</v>
      </c>
      <c r="K84" s="6" t="s">
        <v>28</v>
      </c>
      <c r="L84" s="6" t="s">
        <v>344</v>
      </c>
      <c r="M84" s="6" t="s">
        <v>760</v>
      </c>
      <c r="N84" s="4">
        <v>2</v>
      </c>
      <c r="O84" s="4">
        <v>2</v>
      </c>
      <c r="P84" s="20">
        <f t="shared" si="10"/>
        <v>4</v>
      </c>
      <c r="Q84" s="4" t="str">
        <f t="shared" ref="Q84:Q94" si="15">IF(P84=0,"N/A",IF(AND(P84&gt;=1,P84&lt;=4),"BAJO",IF(AND(P84&gt;=6,P84&lt;=9),"MEDIO",IF(AND(P84&gt;=10,P84&lt;=20),"ALTO",IF(P84&gt;=24,"MUY ALTO")))))</f>
        <v>BAJO</v>
      </c>
      <c r="R84" s="4">
        <v>10</v>
      </c>
      <c r="S84" s="20">
        <f t="shared" si="12"/>
        <v>40</v>
      </c>
      <c r="T84" s="6" t="str">
        <f t="shared" si="13"/>
        <v>III</v>
      </c>
      <c r="U84" s="6" t="str">
        <f t="shared" si="14"/>
        <v>MEJORABLE</v>
      </c>
      <c r="V84" s="6" t="s">
        <v>29</v>
      </c>
      <c r="W84" s="4" t="s">
        <v>29</v>
      </c>
      <c r="X84" s="6" t="s">
        <v>29</v>
      </c>
      <c r="Y84" s="6" t="s">
        <v>345</v>
      </c>
      <c r="Z84" s="6" t="s">
        <v>346</v>
      </c>
      <c r="AA84" s="4" t="s">
        <v>100</v>
      </c>
    </row>
    <row r="85" spans="1:27" ht="165" x14ac:dyDescent="0.25">
      <c r="A85" s="20" t="s">
        <v>34</v>
      </c>
      <c r="B85" s="4" t="s">
        <v>57</v>
      </c>
      <c r="C85" s="4" t="s">
        <v>42</v>
      </c>
      <c r="D85" s="4" t="s">
        <v>798</v>
      </c>
      <c r="E85" s="4" t="s">
        <v>800</v>
      </c>
      <c r="F85" s="4" t="s">
        <v>31</v>
      </c>
      <c r="G85" s="4">
        <v>2</v>
      </c>
      <c r="H85" s="6" t="s">
        <v>27</v>
      </c>
      <c r="I85" s="6" t="s">
        <v>347</v>
      </c>
      <c r="J85" s="6" t="s">
        <v>348</v>
      </c>
      <c r="K85" s="6" t="s">
        <v>660</v>
      </c>
      <c r="L85" s="6" t="s">
        <v>340</v>
      </c>
      <c r="M85" s="6" t="s">
        <v>738</v>
      </c>
      <c r="N85" s="4">
        <v>2</v>
      </c>
      <c r="O85" s="4">
        <v>3</v>
      </c>
      <c r="P85" s="20">
        <f t="shared" si="10"/>
        <v>6</v>
      </c>
      <c r="Q85" s="4" t="str">
        <f t="shared" si="15"/>
        <v>MEDIO</v>
      </c>
      <c r="R85" s="4">
        <v>10</v>
      </c>
      <c r="S85" s="20">
        <f t="shared" si="12"/>
        <v>60</v>
      </c>
      <c r="T85" s="6" t="str">
        <f t="shared" si="13"/>
        <v>III</v>
      </c>
      <c r="U85" s="6" t="str">
        <f t="shared" si="14"/>
        <v>MEJORABLE</v>
      </c>
      <c r="V85" s="6" t="s">
        <v>29</v>
      </c>
      <c r="W85" s="4" t="s">
        <v>29</v>
      </c>
      <c r="X85" s="6" t="s">
        <v>341</v>
      </c>
      <c r="Y85" s="6" t="s">
        <v>761</v>
      </c>
      <c r="Z85" s="6" t="s">
        <v>29</v>
      </c>
      <c r="AA85" s="4" t="s">
        <v>323</v>
      </c>
    </row>
    <row r="86" spans="1:27" ht="105" x14ac:dyDescent="0.25">
      <c r="A86" s="20" t="s">
        <v>34</v>
      </c>
      <c r="B86" s="4" t="s">
        <v>57</v>
      </c>
      <c r="C86" s="4" t="s">
        <v>42</v>
      </c>
      <c r="D86" s="4" t="s">
        <v>798</v>
      </c>
      <c r="E86" s="4" t="s">
        <v>800</v>
      </c>
      <c r="F86" s="4" t="s">
        <v>31</v>
      </c>
      <c r="G86" s="4">
        <v>2</v>
      </c>
      <c r="H86" s="6" t="s">
        <v>27</v>
      </c>
      <c r="I86" s="6" t="s">
        <v>349</v>
      </c>
      <c r="J86" s="6" t="s">
        <v>350</v>
      </c>
      <c r="K86" s="6" t="s">
        <v>28</v>
      </c>
      <c r="L86" s="6" t="s">
        <v>351</v>
      </c>
      <c r="M86" s="6" t="s">
        <v>736</v>
      </c>
      <c r="N86" s="4">
        <v>2</v>
      </c>
      <c r="O86" s="4">
        <v>3</v>
      </c>
      <c r="P86" s="20">
        <f t="shared" si="10"/>
        <v>6</v>
      </c>
      <c r="Q86" s="4" t="str">
        <f t="shared" si="15"/>
        <v>MEDIO</v>
      </c>
      <c r="R86" s="4">
        <v>10</v>
      </c>
      <c r="S86" s="20">
        <f t="shared" si="12"/>
        <v>60</v>
      </c>
      <c r="T86" s="6" t="str">
        <f t="shared" si="13"/>
        <v>III</v>
      </c>
      <c r="U86" s="6" t="str">
        <f t="shared" si="14"/>
        <v>MEJORABLE</v>
      </c>
      <c r="V86" s="6" t="s">
        <v>29</v>
      </c>
      <c r="W86" s="4" t="s">
        <v>29</v>
      </c>
      <c r="X86" s="4" t="s">
        <v>663</v>
      </c>
      <c r="Y86" s="4" t="s">
        <v>736</v>
      </c>
      <c r="Z86" s="4" t="s">
        <v>29</v>
      </c>
      <c r="AA86" s="4" t="s">
        <v>100</v>
      </c>
    </row>
    <row r="87" spans="1:27" ht="105" x14ac:dyDescent="0.25">
      <c r="A87" s="20" t="s">
        <v>34</v>
      </c>
      <c r="B87" s="4" t="s">
        <v>57</v>
      </c>
      <c r="C87" s="4" t="s">
        <v>42</v>
      </c>
      <c r="D87" s="4" t="s">
        <v>798</v>
      </c>
      <c r="E87" s="4" t="s">
        <v>800</v>
      </c>
      <c r="F87" s="4" t="s">
        <v>31</v>
      </c>
      <c r="G87" s="4">
        <v>2</v>
      </c>
      <c r="H87" s="6" t="s">
        <v>25</v>
      </c>
      <c r="I87" s="6" t="s">
        <v>352</v>
      </c>
      <c r="J87" s="6" t="s">
        <v>350</v>
      </c>
      <c r="K87" s="9" t="s">
        <v>174</v>
      </c>
      <c r="L87" s="6" t="s">
        <v>28</v>
      </c>
      <c r="M87" s="6" t="s">
        <v>736</v>
      </c>
      <c r="N87" s="4">
        <v>2</v>
      </c>
      <c r="O87" s="4">
        <v>3</v>
      </c>
      <c r="P87" s="20">
        <f t="shared" si="10"/>
        <v>6</v>
      </c>
      <c r="Q87" s="4" t="str">
        <f t="shared" si="15"/>
        <v>MEDIO</v>
      </c>
      <c r="R87" s="4">
        <v>10</v>
      </c>
      <c r="S87" s="20">
        <f t="shared" si="12"/>
        <v>60</v>
      </c>
      <c r="T87" s="6" t="str">
        <f t="shared" si="13"/>
        <v>III</v>
      </c>
      <c r="U87" s="6" t="str">
        <f t="shared" si="14"/>
        <v>MEJORABLE</v>
      </c>
      <c r="V87" s="6" t="s">
        <v>29</v>
      </c>
      <c r="W87" s="4" t="s">
        <v>29</v>
      </c>
      <c r="X87" s="4" t="s">
        <v>174</v>
      </c>
      <c r="Y87" s="4" t="s">
        <v>741</v>
      </c>
      <c r="Z87" s="4" t="s">
        <v>29</v>
      </c>
      <c r="AA87" s="4" t="s">
        <v>353</v>
      </c>
    </row>
    <row r="88" spans="1:27" ht="240" x14ac:dyDescent="0.25">
      <c r="A88" s="20" t="s">
        <v>34</v>
      </c>
      <c r="B88" s="4" t="s">
        <v>57</v>
      </c>
      <c r="C88" s="4" t="s">
        <v>42</v>
      </c>
      <c r="D88" s="4" t="s">
        <v>798</v>
      </c>
      <c r="E88" s="4" t="s">
        <v>800</v>
      </c>
      <c r="F88" s="4" t="s">
        <v>31</v>
      </c>
      <c r="G88" s="4">
        <v>2</v>
      </c>
      <c r="H88" s="6" t="s">
        <v>26</v>
      </c>
      <c r="I88" s="6" t="s">
        <v>354</v>
      </c>
      <c r="J88" s="6" t="s">
        <v>102</v>
      </c>
      <c r="K88" s="4" t="s">
        <v>28</v>
      </c>
      <c r="L88" s="4" t="s">
        <v>103</v>
      </c>
      <c r="M88" s="4" t="s">
        <v>104</v>
      </c>
      <c r="N88" s="4">
        <v>6</v>
      </c>
      <c r="O88" s="4">
        <v>2</v>
      </c>
      <c r="P88" s="20">
        <f t="shared" si="10"/>
        <v>12</v>
      </c>
      <c r="Q88" s="4" t="str">
        <f t="shared" si="15"/>
        <v>ALTO</v>
      </c>
      <c r="R88" s="4">
        <v>10</v>
      </c>
      <c r="S88" s="20">
        <f t="shared" si="12"/>
        <v>120</v>
      </c>
      <c r="T88" s="6" t="str">
        <f t="shared" si="13"/>
        <v>III</v>
      </c>
      <c r="U88" s="6" t="str">
        <f t="shared" si="14"/>
        <v>MEJORABLE</v>
      </c>
      <c r="V88" s="6" t="s">
        <v>29</v>
      </c>
      <c r="W88" s="4" t="s">
        <v>29</v>
      </c>
      <c r="X88" s="6" t="s">
        <v>29</v>
      </c>
      <c r="Y88" s="4" t="s">
        <v>106</v>
      </c>
      <c r="Z88" s="6" t="s">
        <v>29</v>
      </c>
      <c r="AA88" s="4" t="s">
        <v>107</v>
      </c>
    </row>
    <row r="89" spans="1:27" ht="180" x14ac:dyDescent="0.25">
      <c r="A89" s="20" t="s">
        <v>34</v>
      </c>
      <c r="B89" s="4" t="s">
        <v>57</v>
      </c>
      <c r="C89" s="4" t="s">
        <v>42</v>
      </c>
      <c r="D89" s="4" t="s">
        <v>798</v>
      </c>
      <c r="E89" s="4" t="s">
        <v>800</v>
      </c>
      <c r="F89" s="4" t="s">
        <v>31</v>
      </c>
      <c r="G89" s="4">
        <v>2</v>
      </c>
      <c r="H89" s="6" t="s">
        <v>25</v>
      </c>
      <c r="I89" s="6" t="s">
        <v>98</v>
      </c>
      <c r="J89" s="6" t="s">
        <v>99</v>
      </c>
      <c r="K89" s="9" t="s">
        <v>667</v>
      </c>
      <c r="L89" s="9" t="s">
        <v>28</v>
      </c>
      <c r="M89" s="9" t="s">
        <v>736</v>
      </c>
      <c r="N89" s="4">
        <v>2</v>
      </c>
      <c r="O89" s="4">
        <v>3</v>
      </c>
      <c r="P89" s="20">
        <f t="shared" si="10"/>
        <v>6</v>
      </c>
      <c r="Q89" s="4" t="str">
        <f t="shared" si="15"/>
        <v>MEDIO</v>
      </c>
      <c r="R89" s="4">
        <v>10</v>
      </c>
      <c r="S89" s="20">
        <f t="shared" si="12"/>
        <v>60</v>
      </c>
      <c r="T89" s="6" t="str">
        <f t="shared" si="13"/>
        <v>III</v>
      </c>
      <c r="U89" s="6" t="str">
        <f t="shared" si="14"/>
        <v>MEJORABLE</v>
      </c>
      <c r="V89" s="6" t="s">
        <v>29</v>
      </c>
      <c r="W89" s="4" t="s">
        <v>29</v>
      </c>
      <c r="X89" s="9" t="s">
        <v>667</v>
      </c>
      <c r="Y89" s="4" t="s">
        <v>762</v>
      </c>
      <c r="Z89" s="4" t="s">
        <v>29</v>
      </c>
      <c r="AA89" s="4" t="s">
        <v>100</v>
      </c>
    </row>
    <row r="90" spans="1:27" ht="150" x14ac:dyDescent="0.25">
      <c r="A90" s="20" t="s">
        <v>34</v>
      </c>
      <c r="B90" s="4" t="s">
        <v>57</v>
      </c>
      <c r="C90" s="4" t="s">
        <v>42</v>
      </c>
      <c r="D90" s="4" t="s">
        <v>798</v>
      </c>
      <c r="E90" s="4" t="s">
        <v>800</v>
      </c>
      <c r="F90" s="4" t="s">
        <v>31</v>
      </c>
      <c r="G90" s="4">
        <v>2</v>
      </c>
      <c r="H90" s="6" t="s">
        <v>112</v>
      </c>
      <c r="I90" s="6" t="s">
        <v>355</v>
      </c>
      <c r="J90" s="6" t="s">
        <v>356</v>
      </c>
      <c r="K90" s="6" t="s">
        <v>357</v>
      </c>
      <c r="L90" s="9" t="s">
        <v>763</v>
      </c>
      <c r="M90" s="9" t="s">
        <v>141</v>
      </c>
      <c r="N90" s="4">
        <v>2</v>
      </c>
      <c r="O90" s="4">
        <v>4</v>
      </c>
      <c r="P90" s="20">
        <f t="shared" si="10"/>
        <v>8</v>
      </c>
      <c r="Q90" s="4" t="str">
        <f t="shared" si="15"/>
        <v>MEDIO</v>
      </c>
      <c r="R90" s="4">
        <v>10</v>
      </c>
      <c r="S90" s="20">
        <f t="shared" si="12"/>
        <v>80</v>
      </c>
      <c r="T90" s="6" t="str">
        <f t="shared" si="13"/>
        <v>III</v>
      </c>
      <c r="U90" s="6" t="str">
        <f t="shared" si="14"/>
        <v>MEJORABLE</v>
      </c>
      <c r="V90" s="6" t="s">
        <v>29</v>
      </c>
      <c r="W90" s="4" t="s">
        <v>29</v>
      </c>
      <c r="X90" s="6" t="s">
        <v>358</v>
      </c>
      <c r="Y90" s="4" t="s">
        <v>359</v>
      </c>
      <c r="Z90" s="4" t="s">
        <v>29</v>
      </c>
      <c r="AA90" s="4" t="s">
        <v>360</v>
      </c>
    </row>
    <row r="91" spans="1:27" ht="105" x14ac:dyDescent="0.25">
      <c r="A91" s="20" t="s">
        <v>34</v>
      </c>
      <c r="B91" s="4" t="s">
        <v>57</v>
      </c>
      <c r="C91" s="4" t="s">
        <v>42</v>
      </c>
      <c r="D91" s="4" t="s">
        <v>798</v>
      </c>
      <c r="E91" s="4" t="s">
        <v>800</v>
      </c>
      <c r="F91" s="4" t="s">
        <v>31</v>
      </c>
      <c r="G91" s="4">
        <v>2</v>
      </c>
      <c r="H91" s="6" t="s">
        <v>112</v>
      </c>
      <c r="I91" s="6" t="s">
        <v>361</v>
      </c>
      <c r="J91" s="6" t="s">
        <v>125</v>
      </c>
      <c r="K91" s="6" t="s">
        <v>126</v>
      </c>
      <c r="L91" s="6" t="s">
        <v>127</v>
      </c>
      <c r="M91" s="6" t="s">
        <v>28</v>
      </c>
      <c r="N91" s="4">
        <v>2</v>
      </c>
      <c r="O91" s="4">
        <v>2</v>
      </c>
      <c r="P91" s="20">
        <f t="shared" si="10"/>
        <v>4</v>
      </c>
      <c r="Q91" s="4" t="str">
        <f t="shared" si="15"/>
        <v>BAJO</v>
      </c>
      <c r="R91" s="4">
        <v>10</v>
      </c>
      <c r="S91" s="20">
        <f t="shared" si="12"/>
        <v>40</v>
      </c>
      <c r="T91" s="6" t="str">
        <f t="shared" si="13"/>
        <v>III</v>
      </c>
      <c r="U91" s="6" t="str">
        <f t="shared" si="14"/>
        <v>MEJORABLE</v>
      </c>
      <c r="V91" s="6" t="s">
        <v>29</v>
      </c>
      <c r="W91" s="4" t="s">
        <v>29</v>
      </c>
      <c r="X91" s="4" t="s">
        <v>29</v>
      </c>
      <c r="Y91" s="4" t="s">
        <v>795</v>
      </c>
      <c r="Z91" s="4" t="s">
        <v>29</v>
      </c>
      <c r="AA91" s="4" t="s">
        <v>128</v>
      </c>
    </row>
    <row r="92" spans="1:27" ht="105" x14ac:dyDescent="0.25">
      <c r="A92" s="20" t="s">
        <v>34</v>
      </c>
      <c r="B92" s="4" t="s">
        <v>57</v>
      </c>
      <c r="C92" s="4" t="s">
        <v>42</v>
      </c>
      <c r="D92" s="4" t="s">
        <v>798</v>
      </c>
      <c r="E92" s="4" t="s">
        <v>800</v>
      </c>
      <c r="F92" s="4" t="s">
        <v>31</v>
      </c>
      <c r="G92" s="4">
        <v>2</v>
      </c>
      <c r="H92" s="6" t="s">
        <v>112</v>
      </c>
      <c r="I92" s="6" t="s">
        <v>362</v>
      </c>
      <c r="J92" s="6" t="s">
        <v>125</v>
      </c>
      <c r="K92" s="9" t="s">
        <v>363</v>
      </c>
      <c r="L92" s="6" t="s">
        <v>28</v>
      </c>
      <c r="M92" s="6" t="s">
        <v>28</v>
      </c>
      <c r="N92" s="4">
        <v>2</v>
      </c>
      <c r="O92" s="4">
        <v>3</v>
      </c>
      <c r="P92" s="20">
        <f t="shared" si="10"/>
        <v>6</v>
      </c>
      <c r="Q92" s="4" t="str">
        <f t="shared" si="15"/>
        <v>MEDIO</v>
      </c>
      <c r="R92" s="4">
        <v>10</v>
      </c>
      <c r="S92" s="20">
        <f t="shared" si="12"/>
        <v>60</v>
      </c>
      <c r="T92" s="6" t="str">
        <f t="shared" si="13"/>
        <v>III</v>
      </c>
      <c r="U92" s="6" t="str">
        <f t="shared" si="14"/>
        <v>MEJORABLE</v>
      </c>
      <c r="V92" s="6" t="s">
        <v>29</v>
      </c>
      <c r="W92" s="4" t="s">
        <v>29</v>
      </c>
      <c r="X92" s="4" t="s">
        <v>29</v>
      </c>
      <c r="Y92" s="4" t="s">
        <v>796</v>
      </c>
      <c r="Z92" s="4" t="s">
        <v>29</v>
      </c>
      <c r="AA92" s="4" t="s">
        <v>29</v>
      </c>
    </row>
    <row r="93" spans="1:27" ht="105" x14ac:dyDescent="0.25">
      <c r="A93" s="20" t="s">
        <v>34</v>
      </c>
      <c r="B93" s="4" t="s">
        <v>57</v>
      </c>
      <c r="C93" s="4" t="s">
        <v>42</v>
      </c>
      <c r="D93" s="4" t="s">
        <v>798</v>
      </c>
      <c r="E93" s="4" t="s">
        <v>800</v>
      </c>
      <c r="F93" s="4" t="s">
        <v>31</v>
      </c>
      <c r="G93" s="4">
        <v>2</v>
      </c>
      <c r="H93" s="6" t="s">
        <v>112</v>
      </c>
      <c r="I93" s="9" t="s">
        <v>364</v>
      </c>
      <c r="J93" s="9" t="s">
        <v>114</v>
      </c>
      <c r="K93" s="6" t="s">
        <v>365</v>
      </c>
      <c r="L93" s="6" t="s">
        <v>366</v>
      </c>
      <c r="M93" s="6" t="s">
        <v>670</v>
      </c>
      <c r="N93" s="4">
        <v>6</v>
      </c>
      <c r="O93" s="4">
        <v>4</v>
      </c>
      <c r="P93" s="20">
        <f t="shared" si="10"/>
        <v>24</v>
      </c>
      <c r="Q93" s="4" t="str">
        <f t="shared" si="15"/>
        <v>MUY ALTO</v>
      </c>
      <c r="R93" s="4">
        <v>60</v>
      </c>
      <c r="S93" s="20">
        <f t="shared" si="12"/>
        <v>1440</v>
      </c>
      <c r="T93" s="6" t="str">
        <f t="shared" si="13"/>
        <v>I</v>
      </c>
      <c r="U93" s="6" t="str">
        <f t="shared" si="14"/>
        <v>NO ACEPTABLE</v>
      </c>
      <c r="V93" s="6" t="s">
        <v>29</v>
      </c>
      <c r="W93" s="4" t="s">
        <v>29</v>
      </c>
      <c r="X93" s="6" t="s">
        <v>29</v>
      </c>
      <c r="Y93" s="4" t="s">
        <v>367</v>
      </c>
      <c r="Z93" s="6" t="s">
        <v>670</v>
      </c>
      <c r="AA93" s="4" t="s">
        <v>29</v>
      </c>
    </row>
    <row r="94" spans="1:27" ht="120" x14ac:dyDescent="0.25">
      <c r="A94" s="20" t="s">
        <v>34</v>
      </c>
      <c r="B94" s="4" t="s">
        <v>57</v>
      </c>
      <c r="C94" s="4" t="s">
        <v>42</v>
      </c>
      <c r="D94" s="4" t="s">
        <v>798</v>
      </c>
      <c r="E94" s="4" t="s">
        <v>800</v>
      </c>
      <c r="F94" s="4" t="s">
        <v>31</v>
      </c>
      <c r="G94" s="4">
        <v>2</v>
      </c>
      <c r="H94" s="6" t="s">
        <v>25</v>
      </c>
      <c r="I94" s="9" t="s">
        <v>368</v>
      </c>
      <c r="J94" s="9" t="s">
        <v>369</v>
      </c>
      <c r="K94" s="9" t="s">
        <v>28</v>
      </c>
      <c r="L94" s="6" t="s">
        <v>370</v>
      </c>
      <c r="M94" s="6" t="s">
        <v>371</v>
      </c>
      <c r="N94" s="4">
        <v>2</v>
      </c>
      <c r="O94" s="4">
        <v>3</v>
      </c>
      <c r="P94" s="20">
        <f t="shared" si="10"/>
        <v>6</v>
      </c>
      <c r="Q94" s="4" t="str">
        <f t="shared" si="15"/>
        <v>MEDIO</v>
      </c>
      <c r="R94" s="4">
        <v>10</v>
      </c>
      <c r="S94" s="20">
        <f t="shared" si="12"/>
        <v>60</v>
      </c>
      <c r="T94" s="6" t="str">
        <f t="shared" si="13"/>
        <v>III</v>
      </c>
      <c r="U94" s="6" t="str">
        <f t="shared" si="14"/>
        <v>MEJORABLE</v>
      </c>
      <c r="V94" s="6" t="s">
        <v>29</v>
      </c>
      <c r="W94" s="4" t="s">
        <v>29</v>
      </c>
      <c r="X94" s="4" t="s">
        <v>370</v>
      </c>
      <c r="Y94" s="4" t="s">
        <v>372</v>
      </c>
      <c r="Z94" s="4" t="s">
        <v>373</v>
      </c>
      <c r="AA94" s="4" t="s">
        <v>29</v>
      </c>
    </row>
    <row r="95" spans="1:27" ht="165" x14ac:dyDescent="0.25">
      <c r="A95" s="20" t="s">
        <v>34</v>
      </c>
      <c r="B95" s="4" t="s">
        <v>57</v>
      </c>
      <c r="C95" s="4" t="s">
        <v>39</v>
      </c>
      <c r="D95" s="4" t="s">
        <v>338</v>
      </c>
      <c r="E95" s="9" t="s">
        <v>425</v>
      </c>
      <c r="F95" s="4" t="s">
        <v>31</v>
      </c>
      <c r="G95" s="4">
        <v>1</v>
      </c>
      <c r="H95" s="6" t="s">
        <v>27</v>
      </c>
      <c r="I95" s="6" t="s">
        <v>109</v>
      </c>
      <c r="J95" s="6" t="s">
        <v>110</v>
      </c>
      <c r="K95" s="6" t="s">
        <v>660</v>
      </c>
      <c r="L95" s="6" t="s">
        <v>340</v>
      </c>
      <c r="M95" s="6" t="s">
        <v>738</v>
      </c>
      <c r="N95" s="4">
        <v>2</v>
      </c>
      <c r="O95" s="4">
        <v>3</v>
      </c>
      <c r="P95" s="20">
        <f t="shared" si="10"/>
        <v>6</v>
      </c>
      <c r="Q95" s="4" t="str">
        <f>IF(P95=0,"N/A",IF(AND(P95&gt;=1,P95&lt;=4),"BAJO",IF(AND(P95&gt;=6,P95&lt;=9),"MEDIO",IF(AND(P95&gt;=10,P95&lt;=20),"ALTO",IF(P95&gt;=24,"MUY ALTO")))))</f>
        <v>MEDIO</v>
      </c>
      <c r="R95" s="4">
        <v>10</v>
      </c>
      <c r="S95" s="20">
        <f t="shared" si="12"/>
        <v>60</v>
      </c>
      <c r="T95" s="6" t="str">
        <f t="shared" si="13"/>
        <v>III</v>
      </c>
      <c r="U95" s="6" t="str">
        <f t="shared" si="14"/>
        <v>MEJORABLE</v>
      </c>
      <c r="V95" s="6" t="s">
        <v>29</v>
      </c>
      <c r="W95" s="4" t="s">
        <v>29</v>
      </c>
      <c r="X95" s="6" t="s">
        <v>341</v>
      </c>
      <c r="Y95" s="6" t="s">
        <v>759</v>
      </c>
      <c r="Z95" s="4" t="s">
        <v>29</v>
      </c>
      <c r="AA95" s="4" t="s">
        <v>100</v>
      </c>
    </row>
    <row r="96" spans="1:27" ht="120" x14ac:dyDescent="0.25">
      <c r="A96" s="20" t="s">
        <v>34</v>
      </c>
      <c r="B96" s="4" t="s">
        <v>57</v>
      </c>
      <c r="C96" s="4" t="s">
        <v>39</v>
      </c>
      <c r="D96" s="4" t="s">
        <v>338</v>
      </c>
      <c r="E96" s="9" t="s">
        <v>425</v>
      </c>
      <c r="F96" s="4" t="s">
        <v>31</v>
      </c>
      <c r="G96" s="4">
        <v>1</v>
      </c>
      <c r="H96" s="6" t="s">
        <v>25</v>
      </c>
      <c r="I96" s="6" t="s">
        <v>342</v>
      </c>
      <c r="J96" s="6" t="s">
        <v>343</v>
      </c>
      <c r="K96" s="6" t="s">
        <v>28</v>
      </c>
      <c r="L96" s="6" t="s">
        <v>344</v>
      </c>
      <c r="M96" s="6" t="s">
        <v>760</v>
      </c>
      <c r="N96" s="4">
        <v>2</v>
      </c>
      <c r="O96" s="4">
        <v>2</v>
      </c>
      <c r="P96" s="20">
        <f t="shared" si="10"/>
        <v>4</v>
      </c>
      <c r="Q96" s="4" t="str">
        <f t="shared" ref="Q96:Q106" si="16">IF(P96=0,"N/A",IF(AND(P96&gt;=1,P96&lt;=4),"BAJO",IF(AND(P96&gt;=6,P96&lt;=9),"MEDIO",IF(AND(P96&gt;=10,P96&lt;=20),"ALTO",IF(P96&gt;=24,"MUY ALTO")))))</f>
        <v>BAJO</v>
      </c>
      <c r="R96" s="4">
        <v>10</v>
      </c>
      <c r="S96" s="20">
        <f t="shared" si="12"/>
        <v>40</v>
      </c>
      <c r="T96" s="6" t="str">
        <f t="shared" si="13"/>
        <v>III</v>
      </c>
      <c r="U96" s="6" t="str">
        <f t="shared" si="14"/>
        <v>MEJORABLE</v>
      </c>
      <c r="V96" s="6" t="s">
        <v>29</v>
      </c>
      <c r="W96" s="4" t="s">
        <v>29</v>
      </c>
      <c r="X96" s="6" t="s">
        <v>29</v>
      </c>
      <c r="Y96" s="6" t="s">
        <v>345</v>
      </c>
      <c r="Z96" s="6" t="s">
        <v>346</v>
      </c>
      <c r="AA96" s="4" t="s">
        <v>100</v>
      </c>
    </row>
    <row r="97" spans="1:27" ht="165" x14ac:dyDescent="0.25">
      <c r="A97" s="20" t="s">
        <v>34</v>
      </c>
      <c r="B97" s="4" t="s">
        <v>57</v>
      </c>
      <c r="C97" s="4" t="s">
        <v>39</v>
      </c>
      <c r="D97" s="4" t="s">
        <v>338</v>
      </c>
      <c r="E97" s="9" t="s">
        <v>425</v>
      </c>
      <c r="F97" s="4" t="s">
        <v>31</v>
      </c>
      <c r="G97" s="4">
        <v>1</v>
      </c>
      <c r="H97" s="6" t="s">
        <v>27</v>
      </c>
      <c r="I97" s="6" t="s">
        <v>347</v>
      </c>
      <c r="J97" s="6" t="s">
        <v>348</v>
      </c>
      <c r="K97" s="6" t="s">
        <v>660</v>
      </c>
      <c r="L97" s="6" t="s">
        <v>340</v>
      </c>
      <c r="M97" s="6" t="s">
        <v>738</v>
      </c>
      <c r="N97" s="4">
        <v>2</v>
      </c>
      <c r="O97" s="4">
        <v>3</v>
      </c>
      <c r="P97" s="20">
        <f t="shared" si="10"/>
        <v>6</v>
      </c>
      <c r="Q97" s="4" t="str">
        <f t="shared" si="16"/>
        <v>MEDIO</v>
      </c>
      <c r="R97" s="4">
        <v>10</v>
      </c>
      <c r="S97" s="20">
        <f t="shared" si="12"/>
        <v>60</v>
      </c>
      <c r="T97" s="6" t="str">
        <f t="shared" si="13"/>
        <v>III</v>
      </c>
      <c r="U97" s="6" t="str">
        <f t="shared" si="14"/>
        <v>MEJORABLE</v>
      </c>
      <c r="V97" s="6" t="s">
        <v>29</v>
      </c>
      <c r="W97" s="4" t="s">
        <v>29</v>
      </c>
      <c r="X97" s="6" t="s">
        <v>341</v>
      </c>
      <c r="Y97" s="6" t="s">
        <v>761</v>
      </c>
      <c r="Z97" s="6" t="s">
        <v>29</v>
      </c>
      <c r="AA97" s="4" t="s">
        <v>323</v>
      </c>
    </row>
    <row r="98" spans="1:27" ht="120" x14ac:dyDescent="0.25">
      <c r="A98" s="20" t="s">
        <v>34</v>
      </c>
      <c r="B98" s="4" t="s">
        <v>57</v>
      </c>
      <c r="C98" s="4" t="s">
        <v>39</v>
      </c>
      <c r="D98" s="4" t="s">
        <v>338</v>
      </c>
      <c r="E98" s="9" t="s">
        <v>425</v>
      </c>
      <c r="F98" s="4" t="s">
        <v>31</v>
      </c>
      <c r="G98" s="4">
        <v>1</v>
      </c>
      <c r="H98" s="6" t="s">
        <v>27</v>
      </c>
      <c r="I98" s="6" t="s">
        <v>349</v>
      </c>
      <c r="J98" s="6" t="s">
        <v>350</v>
      </c>
      <c r="K98" s="6" t="s">
        <v>28</v>
      </c>
      <c r="L98" s="6" t="s">
        <v>351</v>
      </c>
      <c r="M98" s="6" t="s">
        <v>736</v>
      </c>
      <c r="N98" s="4">
        <v>2</v>
      </c>
      <c r="O98" s="4">
        <v>3</v>
      </c>
      <c r="P98" s="20">
        <f t="shared" si="10"/>
        <v>6</v>
      </c>
      <c r="Q98" s="4" t="str">
        <f t="shared" si="16"/>
        <v>MEDIO</v>
      </c>
      <c r="R98" s="4">
        <v>10</v>
      </c>
      <c r="S98" s="20">
        <f t="shared" si="12"/>
        <v>60</v>
      </c>
      <c r="T98" s="6" t="str">
        <f t="shared" si="13"/>
        <v>III</v>
      </c>
      <c r="U98" s="6" t="str">
        <f t="shared" si="14"/>
        <v>MEJORABLE</v>
      </c>
      <c r="V98" s="6" t="s">
        <v>29</v>
      </c>
      <c r="W98" s="4" t="s">
        <v>29</v>
      </c>
      <c r="X98" s="4" t="s">
        <v>663</v>
      </c>
      <c r="Y98" s="4" t="s">
        <v>736</v>
      </c>
      <c r="Z98" s="4" t="s">
        <v>29</v>
      </c>
      <c r="AA98" s="4" t="s">
        <v>100</v>
      </c>
    </row>
    <row r="99" spans="1:27" ht="120" x14ac:dyDescent="0.25">
      <c r="A99" s="20" t="s">
        <v>34</v>
      </c>
      <c r="B99" s="4" t="s">
        <v>57</v>
      </c>
      <c r="C99" s="4" t="s">
        <v>39</v>
      </c>
      <c r="D99" s="4" t="s">
        <v>338</v>
      </c>
      <c r="E99" s="9" t="s">
        <v>425</v>
      </c>
      <c r="F99" s="4" t="s">
        <v>31</v>
      </c>
      <c r="G99" s="4">
        <v>1</v>
      </c>
      <c r="H99" s="6" t="s">
        <v>25</v>
      </c>
      <c r="I99" s="6" t="s">
        <v>352</v>
      </c>
      <c r="J99" s="6" t="s">
        <v>350</v>
      </c>
      <c r="K99" s="9" t="s">
        <v>174</v>
      </c>
      <c r="L99" s="6" t="s">
        <v>28</v>
      </c>
      <c r="M99" s="6" t="s">
        <v>736</v>
      </c>
      <c r="N99" s="4">
        <v>2</v>
      </c>
      <c r="O99" s="4">
        <v>3</v>
      </c>
      <c r="P99" s="20">
        <f t="shared" si="10"/>
        <v>6</v>
      </c>
      <c r="Q99" s="4" t="str">
        <f t="shared" si="16"/>
        <v>MEDIO</v>
      </c>
      <c r="R99" s="4">
        <v>10</v>
      </c>
      <c r="S99" s="20">
        <f t="shared" si="12"/>
        <v>60</v>
      </c>
      <c r="T99" s="6" t="str">
        <f t="shared" si="13"/>
        <v>III</v>
      </c>
      <c r="U99" s="6" t="str">
        <f t="shared" si="14"/>
        <v>MEJORABLE</v>
      </c>
      <c r="V99" s="6" t="s">
        <v>29</v>
      </c>
      <c r="W99" s="4" t="s">
        <v>29</v>
      </c>
      <c r="X99" s="4" t="s">
        <v>174</v>
      </c>
      <c r="Y99" s="4" t="s">
        <v>741</v>
      </c>
      <c r="Z99" s="4" t="s">
        <v>29</v>
      </c>
      <c r="AA99" s="4" t="s">
        <v>353</v>
      </c>
    </row>
    <row r="100" spans="1:27" ht="240" x14ac:dyDescent="0.25">
      <c r="A100" s="20" t="s">
        <v>34</v>
      </c>
      <c r="B100" s="4" t="s">
        <v>57</v>
      </c>
      <c r="C100" s="4" t="s">
        <v>39</v>
      </c>
      <c r="D100" s="4" t="s">
        <v>338</v>
      </c>
      <c r="E100" s="9" t="s">
        <v>425</v>
      </c>
      <c r="F100" s="4" t="s">
        <v>31</v>
      </c>
      <c r="G100" s="4">
        <v>1</v>
      </c>
      <c r="H100" s="6" t="s">
        <v>26</v>
      </c>
      <c r="I100" s="6" t="s">
        <v>354</v>
      </c>
      <c r="J100" s="6" t="s">
        <v>102</v>
      </c>
      <c r="K100" s="4" t="s">
        <v>28</v>
      </c>
      <c r="L100" s="4" t="s">
        <v>103</v>
      </c>
      <c r="M100" s="4" t="s">
        <v>104</v>
      </c>
      <c r="N100" s="4">
        <v>6</v>
      </c>
      <c r="O100" s="4">
        <v>2</v>
      </c>
      <c r="P100" s="20">
        <f t="shared" si="10"/>
        <v>12</v>
      </c>
      <c r="Q100" s="4" t="str">
        <f t="shared" si="16"/>
        <v>ALTO</v>
      </c>
      <c r="R100" s="4">
        <v>10</v>
      </c>
      <c r="S100" s="20">
        <f t="shared" si="12"/>
        <v>120</v>
      </c>
      <c r="T100" s="6" t="str">
        <f t="shared" si="13"/>
        <v>III</v>
      </c>
      <c r="U100" s="6" t="str">
        <f t="shared" si="14"/>
        <v>MEJORABLE</v>
      </c>
      <c r="V100" s="6" t="s">
        <v>29</v>
      </c>
      <c r="W100" s="4" t="s">
        <v>29</v>
      </c>
      <c r="X100" s="6" t="s">
        <v>29</v>
      </c>
      <c r="Y100" s="4" t="s">
        <v>106</v>
      </c>
      <c r="Z100" s="6" t="s">
        <v>29</v>
      </c>
      <c r="AA100" s="4" t="s">
        <v>107</v>
      </c>
    </row>
    <row r="101" spans="1:27" ht="180" x14ac:dyDescent="0.25">
      <c r="A101" s="20" t="s">
        <v>34</v>
      </c>
      <c r="B101" s="4" t="s">
        <v>57</v>
      </c>
      <c r="C101" s="4" t="s">
        <v>39</v>
      </c>
      <c r="D101" s="4" t="s">
        <v>338</v>
      </c>
      <c r="E101" s="9" t="s">
        <v>425</v>
      </c>
      <c r="F101" s="4" t="s">
        <v>31</v>
      </c>
      <c r="G101" s="4">
        <v>1</v>
      </c>
      <c r="H101" s="6" t="s">
        <v>25</v>
      </c>
      <c r="I101" s="6" t="s">
        <v>98</v>
      </c>
      <c r="J101" s="6" t="s">
        <v>99</v>
      </c>
      <c r="K101" s="9" t="s">
        <v>667</v>
      </c>
      <c r="L101" s="9" t="s">
        <v>28</v>
      </c>
      <c r="M101" s="9" t="s">
        <v>736</v>
      </c>
      <c r="N101" s="4">
        <v>2</v>
      </c>
      <c r="O101" s="4">
        <v>3</v>
      </c>
      <c r="P101" s="20">
        <f t="shared" si="10"/>
        <v>6</v>
      </c>
      <c r="Q101" s="4" t="str">
        <f t="shared" si="16"/>
        <v>MEDIO</v>
      </c>
      <c r="R101" s="4">
        <v>10</v>
      </c>
      <c r="S101" s="20">
        <f t="shared" si="12"/>
        <v>60</v>
      </c>
      <c r="T101" s="6" t="str">
        <f t="shared" si="13"/>
        <v>III</v>
      </c>
      <c r="U101" s="6" t="str">
        <f t="shared" si="14"/>
        <v>MEJORABLE</v>
      </c>
      <c r="V101" s="6" t="s">
        <v>29</v>
      </c>
      <c r="W101" s="4" t="s">
        <v>29</v>
      </c>
      <c r="X101" s="9" t="s">
        <v>667</v>
      </c>
      <c r="Y101" s="4" t="s">
        <v>762</v>
      </c>
      <c r="Z101" s="4" t="s">
        <v>29</v>
      </c>
      <c r="AA101" s="4" t="s">
        <v>100</v>
      </c>
    </row>
    <row r="102" spans="1:27" ht="150" x14ac:dyDescent="0.25">
      <c r="A102" s="20" t="s">
        <v>34</v>
      </c>
      <c r="B102" s="4" t="s">
        <v>57</v>
      </c>
      <c r="C102" s="4" t="s">
        <v>39</v>
      </c>
      <c r="D102" s="4" t="s">
        <v>338</v>
      </c>
      <c r="E102" s="9" t="s">
        <v>425</v>
      </c>
      <c r="F102" s="4" t="s">
        <v>31</v>
      </c>
      <c r="G102" s="4">
        <v>1</v>
      </c>
      <c r="H102" s="6" t="s">
        <v>112</v>
      </c>
      <c r="I102" s="6" t="s">
        <v>355</v>
      </c>
      <c r="J102" s="6" t="s">
        <v>356</v>
      </c>
      <c r="K102" s="6" t="s">
        <v>357</v>
      </c>
      <c r="L102" s="9" t="s">
        <v>763</v>
      </c>
      <c r="M102" s="9" t="s">
        <v>141</v>
      </c>
      <c r="N102" s="4">
        <v>2</v>
      </c>
      <c r="O102" s="4">
        <v>4</v>
      </c>
      <c r="P102" s="20">
        <f t="shared" si="10"/>
        <v>8</v>
      </c>
      <c r="Q102" s="4" t="str">
        <f t="shared" si="16"/>
        <v>MEDIO</v>
      </c>
      <c r="R102" s="4">
        <v>10</v>
      </c>
      <c r="S102" s="20">
        <f t="shared" si="12"/>
        <v>80</v>
      </c>
      <c r="T102" s="6" t="str">
        <f t="shared" si="13"/>
        <v>III</v>
      </c>
      <c r="U102" s="6" t="str">
        <f t="shared" si="14"/>
        <v>MEJORABLE</v>
      </c>
      <c r="V102" s="6" t="s">
        <v>29</v>
      </c>
      <c r="W102" s="4" t="s">
        <v>29</v>
      </c>
      <c r="X102" s="6" t="s">
        <v>358</v>
      </c>
      <c r="Y102" s="4" t="s">
        <v>359</v>
      </c>
      <c r="Z102" s="4" t="s">
        <v>29</v>
      </c>
      <c r="AA102" s="4" t="s">
        <v>360</v>
      </c>
    </row>
    <row r="103" spans="1:27" ht="120" x14ac:dyDescent="0.25">
      <c r="A103" s="20" t="s">
        <v>34</v>
      </c>
      <c r="B103" s="4" t="s">
        <v>57</v>
      </c>
      <c r="C103" s="4" t="s">
        <v>39</v>
      </c>
      <c r="D103" s="4" t="s">
        <v>338</v>
      </c>
      <c r="E103" s="9" t="s">
        <v>425</v>
      </c>
      <c r="F103" s="4" t="s">
        <v>31</v>
      </c>
      <c r="G103" s="4">
        <v>1</v>
      </c>
      <c r="H103" s="6" t="s">
        <v>112</v>
      </c>
      <c r="I103" s="6" t="s">
        <v>361</v>
      </c>
      <c r="J103" s="6" t="s">
        <v>125</v>
      </c>
      <c r="K103" s="6" t="s">
        <v>126</v>
      </c>
      <c r="L103" s="6" t="s">
        <v>127</v>
      </c>
      <c r="M103" s="6" t="s">
        <v>28</v>
      </c>
      <c r="N103" s="4">
        <v>2</v>
      </c>
      <c r="O103" s="4">
        <v>2</v>
      </c>
      <c r="P103" s="20">
        <f t="shared" si="10"/>
        <v>4</v>
      </c>
      <c r="Q103" s="4" t="str">
        <f t="shared" si="16"/>
        <v>BAJO</v>
      </c>
      <c r="R103" s="4">
        <v>10</v>
      </c>
      <c r="S103" s="20">
        <f t="shared" si="12"/>
        <v>40</v>
      </c>
      <c r="T103" s="6" t="str">
        <f t="shared" si="13"/>
        <v>III</v>
      </c>
      <c r="U103" s="6" t="str">
        <f t="shared" si="14"/>
        <v>MEJORABLE</v>
      </c>
      <c r="V103" s="6" t="s">
        <v>29</v>
      </c>
      <c r="W103" s="4" t="s">
        <v>29</v>
      </c>
      <c r="X103" s="4" t="s">
        <v>29</v>
      </c>
      <c r="Y103" s="4" t="s">
        <v>795</v>
      </c>
      <c r="Z103" s="4" t="s">
        <v>29</v>
      </c>
      <c r="AA103" s="4" t="s">
        <v>128</v>
      </c>
    </row>
    <row r="104" spans="1:27" ht="120" x14ac:dyDescent="0.25">
      <c r="A104" s="20" t="s">
        <v>34</v>
      </c>
      <c r="B104" s="4" t="s">
        <v>57</v>
      </c>
      <c r="C104" s="4" t="s">
        <v>39</v>
      </c>
      <c r="D104" s="4" t="s">
        <v>338</v>
      </c>
      <c r="E104" s="9" t="s">
        <v>425</v>
      </c>
      <c r="F104" s="4" t="s">
        <v>31</v>
      </c>
      <c r="G104" s="4">
        <v>1</v>
      </c>
      <c r="H104" s="6" t="s">
        <v>112</v>
      </c>
      <c r="I104" s="6" t="s">
        <v>362</v>
      </c>
      <c r="J104" s="6" t="s">
        <v>125</v>
      </c>
      <c r="K104" s="9" t="s">
        <v>363</v>
      </c>
      <c r="L104" s="6" t="s">
        <v>28</v>
      </c>
      <c r="M104" s="6" t="s">
        <v>28</v>
      </c>
      <c r="N104" s="4">
        <v>2</v>
      </c>
      <c r="O104" s="4">
        <v>3</v>
      </c>
      <c r="P104" s="20">
        <f t="shared" si="10"/>
        <v>6</v>
      </c>
      <c r="Q104" s="4" t="str">
        <f t="shared" si="16"/>
        <v>MEDIO</v>
      </c>
      <c r="R104" s="4">
        <v>10</v>
      </c>
      <c r="S104" s="20">
        <f t="shared" si="12"/>
        <v>60</v>
      </c>
      <c r="T104" s="6" t="str">
        <f t="shared" si="13"/>
        <v>III</v>
      </c>
      <c r="U104" s="6" t="str">
        <f t="shared" si="14"/>
        <v>MEJORABLE</v>
      </c>
      <c r="V104" s="6" t="s">
        <v>29</v>
      </c>
      <c r="W104" s="4" t="s">
        <v>29</v>
      </c>
      <c r="X104" s="4" t="s">
        <v>29</v>
      </c>
      <c r="Y104" s="4" t="s">
        <v>796</v>
      </c>
      <c r="Z104" s="4" t="s">
        <v>29</v>
      </c>
      <c r="AA104" s="4" t="s">
        <v>29</v>
      </c>
    </row>
    <row r="105" spans="1:27" ht="120" x14ac:dyDescent="0.25">
      <c r="A105" s="20" t="s">
        <v>34</v>
      </c>
      <c r="B105" s="4" t="s">
        <v>57</v>
      </c>
      <c r="C105" s="4" t="s">
        <v>39</v>
      </c>
      <c r="D105" s="4" t="s">
        <v>338</v>
      </c>
      <c r="E105" s="9" t="s">
        <v>425</v>
      </c>
      <c r="F105" s="4" t="s">
        <v>31</v>
      </c>
      <c r="G105" s="4">
        <v>1</v>
      </c>
      <c r="H105" s="6" t="s">
        <v>112</v>
      </c>
      <c r="I105" s="9" t="s">
        <v>364</v>
      </c>
      <c r="J105" s="9" t="s">
        <v>114</v>
      </c>
      <c r="K105" s="6" t="s">
        <v>365</v>
      </c>
      <c r="L105" s="6" t="s">
        <v>366</v>
      </c>
      <c r="M105" s="6" t="s">
        <v>670</v>
      </c>
      <c r="N105" s="4">
        <v>6</v>
      </c>
      <c r="O105" s="4">
        <v>4</v>
      </c>
      <c r="P105" s="20">
        <f t="shared" si="10"/>
        <v>24</v>
      </c>
      <c r="Q105" s="4" t="str">
        <f t="shared" si="16"/>
        <v>MUY ALTO</v>
      </c>
      <c r="R105" s="4">
        <v>60</v>
      </c>
      <c r="S105" s="20">
        <f t="shared" si="12"/>
        <v>1440</v>
      </c>
      <c r="T105" s="6" t="str">
        <f t="shared" si="13"/>
        <v>I</v>
      </c>
      <c r="U105" s="6" t="str">
        <f t="shared" si="14"/>
        <v>NO ACEPTABLE</v>
      </c>
      <c r="V105" s="6" t="s">
        <v>29</v>
      </c>
      <c r="W105" s="4" t="s">
        <v>29</v>
      </c>
      <c r="X105" s="6" t="s">
        <v>29</v>
      </c>
      <c r="Y105" s="4" t="s">
        <v>367</v>
      </c>
      <c r="Z105" s="6" t="s">
        <v>670</v>
      </c>
      <c r="AA105" s="4" t="s">
        <v>29</v>
      </c>
    </row>
    <row r="106" spans="1:27" ht="120" x14ac:dyDescent="0.25">
      <c r="A106" s="20" t="s">
        <v>34</v>
      </c>
      <c r="B106" s="4" t="s">
        <v>57</v>
      </c>
      <c r="C106" s="4" t="s">
        <v>39</v>
      </c>
      <c r="D106" s="4" t="s">
        <v>338</v>
      </c>
      <c r="E106" s="9" t="s">
        <v>425</v>
      </c>
      <c r="F106" s="4" t="s">
        <v>31</v>
      </c>
      <c r="G106" s="4">
        <v>1</v>
      </c>
      <c r="H106" s="6" t="s">
        <v>25</v>
      </c>
      <c r="I106" s="9" t="s">
        <v>368</v>
      </c>
      <c r="J106" s="9" t="s">
        <v>369</v>
      </c>
      <c r="K106" s="9" t="s">
        <v>28</v>
      </c>
      <c r="L106" s="6" t="s">
        <v>370</v>
      </c>
      <c r="M106" s="6" t="s">
        <v>371</v>
      </c>
      <c r="N106" s="4">
        <v>2</v>
      </c>
      <c r="O106" s="4">
        <v>3</v>
      </c>
      <c r="P106" s="20">
        <f t="shared" si="10"/>
        <v>6</v>
      </c>
      <c r="Q106" s="4" t="str">
        <f t="shared" si="16"/>
        <v>MEDIO</v>
      </c>
      <c r="R106" s="4">
        <v>10</v>
      </c>
      <c r="S106" s="20">
        <f t="shared" si="12"/>
        <v>60</v>
      </c>
      <c r="T106" s="6" t="str">
        <f t="shared" si="13"/>
        <v>III</v>
      </c>
      <c r="U106" s="6" t="str">
        <f t="shared" si="14"/>
        <v>MEJORABLE</v>
      </c>
      <c r="V106" s="6" t="s">
        <v>29</v>
      </c>
      <c r="W106" s="4" t="s">
        <v>29</v>
      </c>
      <c r="X106" s="4" t="s">
        <v>370</v>
      </c>
      <c r="Y106" s="4" t="s">
        <v>372</v>
      </c>
      <c r="Z106" s="4" t="s">
        <v>373</v>
      </c>
      <c r="AA106" s="4" t="s">
        <v>29</v>
      </c>
    </row>
    <row r="107" spans="1:27" ht="240" x14ac:dyDescent="0.25">
      <c r="A107" s="20" t="s">
        <v>36</v>
      </c>
      <c r="B107" s="4" t="s">
        <v>402</v>
      </c>
      <c r="C107" s="9" t="s">
        <v>24</v>
      </c>
      <c r="D107" s="4" t="s">
        <v>403</v>
      </c>
      <c r="E107" s="4" t="s">
        <v>404</v>
      </c>
      <c r="F107" s="4" t="s">
        <v>31</v>
      </c>
      <c r="G107" s="4">
        <v>12</v>
      </c>
      <c r="H107" s="6" t="s">
        <v>26</v>
      </c>
      <c r="I107" s="4" t="s">
        <v>383</v>
      </c>
      <c r="J107" s="9" t="s">
        <v>102</v>
      </c>
      <c r="K107" s="4" t="s">
        <v>28</v>
      </c>
      <c r="L107" s="4" t="s">
        <v>103</v>
      </c>
      <c r="M107" s="4" t="s">
        <v>104</v>
      </c>
      <c r="N107" s="4">
        <v>6</v>
      </c>
      <c r="O107" s="4">
        <v>2</v>
      </c>
      <c r="P107" s="20">
        <f t="shared" si="5"/>
        <v>12</v>
      </c>
      <c r="Q107" s="4" t="str">
        <f t="shared" si="6"/>
        <v>ALTO</v>
      </c>
      <c r="R107" s="4">
        <v>10</v>
      </c>
      <c r="S107" s="20">
        <f t="shared" si="7"/>
        <v>120</v>
      </c>
      <c r="T107" s="6" t="str">
        <f t="shared" si="8"/>
        <v>III</v>
      </c>
      <c r="U107" s="6" t="str">
        <f t="shared" si="9"/>
        <v>MEJORABLE</v>
      </c>
      <c r="V107" s="6" t="s">
        <v>29</v>
      </c>
      <c r="W107" s="4" t="s">
        <v>29</v>
      </c>
      <c r="X107" s="4" t="s">
        <v>29</v>
      </c>
      <c r="Y107" s="4" t="s">
        <v>106</v>
      </c>
      <c r="Z107" s="6" t="s">
        <v>29</v>
      </c>
      <c r="AA107" s="4" t="s">
        <v>107</v>
      </c>
    </row>
    <row r="108" spans="1:27" ht="240" x14ac:dyDescent="0.25">
      <c r="A108" s="20" t="s">
        <v>36</v>
      </c>
      <c r="B108" s="4" t="s">
        <v>402</v>
      </c>
      <c r="C108" s="9" t="s">
        <v>24</v>
      </c>
      <c r="D108" s="4" t="s">
        <v>403</v>
      </c>
      <c r="E108" s="4" t="s">
        <v>404</v>
      </c>
      <c r="F108" s="4" t="s">
        <v>31</v>
      </c>
      <c r="G108" s="4">
        <v>12</v>
      </c>
      <c r="H108" s="6" t="s">
        <v>26</v>
      </c>
      <c r="I108" s="9" t="s">
        <v>308</v>
      </c>
      <c r="J108" s="9" t="s">
        <v>102</v>
      </c>
      <c r="K108" s="4" t="s">
        <v>28</v>
      </c>
      <c r="L108" s="4" t="s">
        <v>28</v>
      </c>
      <c r="M108" s="4" t="s">
        <v>104</v>
      </c>
      <c r="N108" s="4">
        <v>2</v>
      </c>
      <c r="O108" s="4">
        <v>2</v>
      </c>
      <c r="P108" s="20">
        <f t="shared" si="5"/>
        <v>4</v>
      </c>
      <c r="Q108" s="4" t="str">
        <f t="shared" si="6"/>
        <v>BAJO</v>
      </c>
      <c r="R108" s="4">
        <v>10</v>
      </c>
      <c r="S108" s="20">
        <f t="shared" si="7"/>
        <v>40</v>
      </c>
      <c r="T108" s="6" t="str">
        <f t="shared" si="8"/>
        <v>III</v>
      </c>
      <c r="U108" s="6" t="str">
        <f t="shared" si="9"/>
        <v>MEJORABLE</v>
      </c>
      <c r="V108" s="6" t="s">
        <v>29</v>
      </c>
      <c r="W108" s="4" t="s">
        <v>29</v>
      </c>
      <c r="X108" s="6" t="s">
        <v>29</v>
      </c>
      <c r="Y108" s="4" t="s">
        <v>106</v>
      </c>
      <c r="Z108" s="6" t="s">
        <v>29</v>
      </c>
      <c r="AA108" s="4" t="s">
        <v>107</v>
      </c>
    </row>
    <row r="109" spans="1:27" ht="105" x14ac:dyDescent="0.25">
      <c r="A109" s="20" t="s">
        <v>36</v>
      </c>
      <c r="B109" s="4" t="s">
        <v>402</v>
      </c>
      <c r="C109" s="9" t="s">
        <v>24</v>
      </c>
      <c r="D109" s="4" t="s">
        <v>403</v>
      </c>
      <c r="E109" s="4" t="s">
        <v>404</v>
      </c>
      <c r="F109" s="4" t="s">
        <v>31</v>
      </c>
      <c r="G109" s="4">
        <v>12</v>
      </c>
      <c r="H109" s="6" t="s">
        <v>27</v>
      </c>
      <c r="I109" s="9" t="s">
        <v>405</v>
      </c>
      <c r="J109" s="6" t="s">
        <v>406</v>
      </c>
      <c r="K109" s="6" t="s">
        <v>28</v>
      </c>
      <c r="L109" s="6" t="s">
        <v>662</v>
      </c>
      <c r="M109" s="6" t="s">
        <v>407</v>
      </c>
      <c r="N109" s="4">
        <v>2</v>
      </c>
      <c r="O109" s="4">
        <v>3</v>
      </c>
      <c r="P109" s="20">
        <f t="shared" si="5"/>
        <v>6</v>
      </c>
      <c r="Q109" s="4" t="str">
        <f t="shared" si="6"/>
        <v>MEDIO</v>
      </c>
      <c r="R109" s="4">
        <v>10</v>
      </c>
      <c r="S109" s="20">
        <f t="shared" si="7"/>
        <v>60</v>
      </c>
      <c r="T109" s="6" t="str">
        <f t="shared" si="8"/>
        <v>III</v>
      </c>
      <c r="U109" s="6" t="str">
        <f t="shared" si="9"/>
        <v>MEJORABLE</v>
      </c>
      <c r="V109" s="6" t="s">
        <v>29</v>
      </c>
      <c r="W109" s="4" t="s">
        <v>29</v>
      </c>
      <c r="X109" s="4" t="s">
        <v>661</v>
      </c>
      <c r="Y109" s="4" t="s">
        <v>408</v>
      </c>
      <c r="Z109" s="4" t="s">
        <v>29</v>
      </c>
      <c r="AA109" s="4" t="s">
        <v>100</v>
      </c>
    </row>
    <row r="110" spans="1:27" ht="165" x14ac:dyDescent="0.25">
      <c r="A110" s="20" t="s">
        <v>36</v>
      </c>
      <c r="B110" s="4" t="s">
        <v>402</v>
      </c>
      <c r="C110" s="9" t="s">
        <v>24</v>
      </c>
      <c r="D110" s="4" t="s">
        <v>403</v>
      </c>
      <c r="E110" s="4" t="s">
        <v>404</v>
      </c>
      <c r="F110" s="4" t="s">
        <v>31</v>
      </c>
      <c r="G110" s="4">
        <v>12</v>
      </c>
      <c r="H110" s="6" t="s">
        <v>27</v>
      </c>
      <c r="I110" s="6" t="s">
        <v>347</v>
      </c>
      <c r="J110" s="6" t="s">
        <v>348</v>
      </c>
      <c r="K110" s="6" t="s">
        <v>660</v>
      </c>
      <c r="L110" s="6" t="s">
        <v>340</v>
      </c>
      <c r="M110" s="6" t="s">
        <v>738</v>
      </c>
      <c r="N110" s="4">
        <v>2</v>
      </c>
      <c r="O110" s="4">
        <v>3</v>
      </c>
      <c r="P110" s="20">
        <f t="shared" si="5"/>
        <v>6</v>
      </c>
      <c r="Q110" s="4" t="str">
        <f t="shared" si="6"/>
        <v>MEDIO</v>
      </c>
      <c r="R110" s="4">
        <v>10</v>
      </c>
      <c r="S110" s="20">
        <f t="shared" si="7"/>
        <v>60</v>
      </c>
      <c r="T110" s="6" t="str">
        <f t="shared" si="8"/>
        <v>III</v>
      </c>
      <c r="U110" s="6" t="str">
        <f t="shared" si="9"/>
        <v>MEJORABLE</v>
      </c>
      <c r="V110" s="6" t="s">
        <v>29</v>
      </c>
      <c r="W110" s="4" t="s">
        <v>29</v>
      </c>
      <c r="X110" s="6" t="s">
        <v>341</v>
      </c>
      <c r="Y110" s="6" t="s">
        <v>761</v>
      </c>
      <c r="Z110" s="6" t="s">
        <v>29</v>
      </c>
      <c r="AA110" s="4" t="s">
        <v>323</v>
      </c>
    </row>
    <row r="111" spans="1:27" ht="120" x14ac:dyDescent="0.25">
      <c r="A111" s="20" t="s">
        <v>36</v>
      </c>
      <c r="B111" s="4" t="s">
        <v>402</v>
      </c>
      <c r="C111" s="9" t="s">
        <v>24</v>
      </c>
      <c r="D111" s="4" t="s">
        <v>403</v>
      </c>
      <c r="E111" s="4" t="s">
        <v>404</v>
      </c>
      <c r="F111" s="4" t="s">
        <v>31</v>
      </c>
      <c r="G111" s="4">
        <v>12</v>
      </c>
      <c r="H111" s="6" t="s">
        <v>25</v>
      </c>
      <c r="I111" s="9" t="s">
        <v>368</v>
      </c>
      <c r="J111" s="9" t="s">
        <v>369</v>
      </c>
      <c r="K111" s="9" t="s">
        <v>28</v>
      </c>
      <c r="L111" s="6" t="s">
        <v>370</v>
      </c>
      <c r="M111" s="6" t="s">
        <v>371</v>
      </c>
      <c r="N111" s="4">
        <v>2</v>
      </c>
      <c r="O111" s="4">
        <v>3</v>
      </c>
      <c r="P111" s="20">
        <f t="shared" si="5"/>
        <v>6</v>
      </c>
      <c r="Q111" s="4" t="str">
        <f t="shared" si="6"/>
        <v>MEDIO</v>
      </c>
      <c r="R111" s="4">
        <v>10</v>
      </c>
      <c r="S111" s="20">
        <f t="shared" si="7"/>
        <v>60</v>
      </c>
      <c r="T111" s="6" t="str">
        <f t="shared" si="8"/>
        <v>III</v>
      </c>
      <c r="U111" s="6" t="str">
        <f t="shared" si="9"/>
        <v>MEJORABLE</v>
      </c>
      <c r="V111" s="6" t="s">
        <v>29</v>
      </c>
      <c r="W111" s="4" t="s">
        <v>29</v>
      </c>
      <c r="X111" s="4" t="s">
        <v>370</v>
      </c>
      <c r="Y111" s="4" t="s">
        <v>372</v>
      </c>
      <c r="Z111" s="4" t="s">
        <v>373</v>
      </c>
      <c r="AA111" s="4" t="s">
        <v>29</v>
      </c>
    </row>
    <row r="112" spans="1:27" ht="90" x14ac:dyDescent="0.25">
      <c r="A112" s="20" t="s">
        <v>36</v>
      </c>
      <c r="B112" s="4" t="s">
        <v>402</v>
      </c>
      <c r="C112" s="9" t="s">
        <v>24</v>
      </c>
      <c r="D112" s="4" t="s">
        <v>403</v>
      </c>
      <c r="E112" s="4" t="s">
        <v>404</v>
      </c>
      <c r="F112" s="4" t="s">
        <v>31</v>
      </c>
      <c r="G112" s="4">
        <v>12</v>
      </c>
      <c r="H112" s="6" t="s">
        <v>112</v>
      </c>
      <c r="I112" s="9" t="s">
        <v>409</v>
      </c>
      <c r="J112" s="9" t="s">
        <v>410</v>
      </c>
      <c r="K112" s="6" t="s">
        <v>115</v>
      </c>
      <c r="L112" s="6" t="s">
        <v>116</v>
      </c>
      <c r="M112" s="9" t="s">
        <v>28</v>
      </c>
      <c r="N112" s="4">
        <v>2</v>
      </c>
      <c r="O112" s="4">
        <v>2</v>
      </c>
      <c r="P112" s="20">
        <f t="shared" si="5"/>
        <v>4</v>
      </c>
      <c r="Q112" s="4" t="str">
        <f t="shared" si="6"/>
        <v>BAJO</v>
      </c>
      <c r="R112" s="4">
        <v>10</v>
      </c>
      <c r="S112" s="20">
        <f t="shared" si="7"/>
        <v>40</v>
      </c>
      <c r="T112" s="6" t="str">
        <f t="shared" si="8"/>
        <v>III</v>
      </c>
      <c r="U112" s="6" t="str">
        <f t="shared" si="9"/>
        <v>MEJORABLE</v>
      </c>
      <c r="V112" s="6" t="s">
        <v>29</v>
      </c>
      <c r="W112" s="4" t="s">
        <v>29</v>
      </c>
      <c r="X112" s="4" t="s">
        <v>29</v>
      </c>
      <c r="Y112" s="4" t="s">
        <v>411</v>
      </c>
      <c r="Z112" s="4" t="s">
        <v>29</v>
      </c>
      <c r="AA112" s="4" t="s">
        <v>118</v>
      </c>
    </row>
    <row r="113" spans="1:27" ht="150" x14ac:dyDescent="0.25">
      <c r="A113" s="20" t="s">
        <v>36</v>
      </c>
      <c r="B113" s="4" t="s">
        <v>402</v>
      </c>
      <c r="C113" s="9" t="s">
        <v>24</v>
      </c>
      <c r="D113" s="4" t="s">
        <v>403</v>
      </c>
      <c r="E113" s="4" t="s">
        <v>404</v>
      </c>
      <c r="F113" s="4" t="s">
        <v>31</v>
      </c>
      <c r="G113" s="4">
        <v>12</v>
      </c>
      <c r="H113" s="6" t="s">
        <v>112</v>
      </c>
      <c r="I113" s="9" t="s">
        <v>668</v>
      </c>
      <c r="J113" s="9" t="s">
        <v>412</v>
      </c>
      <c r="K113" s="9" t="s">
        <v>363</v>
      </c>
      <c r="L113" s="9" t="s">
        <v>28</v>
      </c>
      <c r="M113" s="9" t="s">
        <v>171</v>
      </c>
      <c r="N113" s="4">
        <v>2</v>
      </c>
      <c r="O113" s="4">
        <v>2</v>
      </c>
      <c r="P113" s="20">
        <f t="shared" si="5"/>
        <v>4</v>
      </c>
      <c r="Q113" s="4" t="str">
        <f t="shared" si="6"/>
        <v>BAJO</v>
      </c>
      <c r="R113" s="4">
        <v>25</v>
      </c>
      <c r="S113" s="20">
        <f t="shared" si="7"/>
        <v>100</v>
      </c>
      <c r="T113" s="6" t="str">
        <f t="shared" si="8"/>
        <v>III</v>
      </c>
      <c r="U113" s="6" t="str">
        <f t="shared" si="9"/>
        <v>MEJORABLE</v>
      </c>
      <c r="V113" s="6" t="s">
        <v>29</v>
      </c>
      <c r="W113" s="4" t="s">
        <v>29</v>
      </c>
      <c r="X113" s="4" t="s">
        <v>29</v>
      </c>
      <c r="Y113" s="4" t="s">
        <v>797</v>
      </c>
      <c r="Z113" s="4" t="s">
        <v>29</v>
      </c>
      <c r="AA113" s="4" t="s">
        <v>128</v>
      </c>
    </row>
    <row r="114" spans="1:27" ht="105" x14ac:dyDescent="0.25">
      <c r="A114" s="20" t="s">
        <v>36</v>
      </c>
      <c r="B114" s="4" t="s">
        <v>402</v>
      </c>
      <c r="C114" s="9" t="s">
        <v>24</v>
      </c>
      <c r="D114" s="4" t="s">
        <v>403</v>
      </c>
      <c r="E114" s="4" t="s">
        <v>404</v>
      </c>
      <c r="F114" s="4" t="s">
        <v>31</v>
      </c>
      <c r="G114" s="4">
        <v>12</v>
      </c>
      <c r="H114" s="6" t="s">
        <v>112</v>
      </c>
      <c r="I114" s="6" t="s">
        <v>361</v>
      </c>
      <c r="J114" s="6" t="s">
        <v>125</v>
      </c>
      <c r="K114" s="6" t="s">
        <v>126</v>
      </c>
      <c r="L114" s="6" t="s">
        <v>127</v>
      </c>
      <c r="M114" s="6" t="s">
        <v>28</v>
      </c>
      <c r="N114" s="4">
        <v>2</v>
      </c>
      <c r="O114" s="4">
        <v>2</v>
      </c>
      <c r="P114" s="20">
        <f t="shared" si="5"/>
        <v>4</v>
      </c>
      <c r="Q114" s="4" t="str">
        <f t="shared" si="6"/>
        <v>BAJO</v>
      </c>
      <c r="R114" s="4">
        <v>10</v>
      </c>
      <c r="S114" s="20">
        <f t="shared" si="7"/>
        <v>40</v>
      </c>
      <c r="T114" s="6" t="str">
        <f t="shared" si="8"/>
        <v>III</v>
      </c>
      <c r="U114" s="6" t="str">
        <f t="shared" si="9"/>
        <v>MEJORABLE</v>
      </c>
      <c r="V114" s="6" t="s">
        <v>29</v>
      </c>
      <c r="W114" s="4" t="s">
        <v>29</v>
      </c>
      <c r="X114" s="4" t="s">
        <v>29</v>
      </c>
      <c r="Y114" s="4" t="s">
        <v>795</v>
      </c>
      <c r="Z114" s="4" t="s">
        <v>29</v>
      </c>
      <c r="AA114" s="4" t="s">
        <v>128</v>
      </c>
    </row>
    <row r="115" spans="1:27" ht="90" x14ac:dyDescent="0.25">
      <c r="A115" s="20" t="s">
        <v>36</v>
      </c>
      <c r="B115" s="4" t="s">
        <v>402</v>
      </c>
      <c r="C115" s="9" t="s">
        <v>24</v>
      </c>
      <c r="D115" s="4" t="s">
        <v>403</v>
      </c>
      <c r="E115" s="4" t="s">
        <v>404</v>
      </c>
      <c r="F115" s="4" t="s">
        <v>31</v>
      </c>
      <c r="G115" s="4">
        <v>12</v>
      </c>
      <c r="H115" s="6" t="s">
        <v>53</v>
      </c>
      <c r="I115" s="6" t="s">
        <v>673</v>
      </c>
      <c r="J115" s="6" t="s">
        <v>674</v>
      </c>
      <c r="K115" s="6" t="s">
        <v>28</v>
      </c>
      <c r="L115" s="6" t="s">
        <v>28</v>
      </c>
      <c r="M115" s="6" t="s">
        <v>28</v>
      </c>
      <c r="N115" s="4">
        <v>2</v>
      </c>
      <c r="O115" s="4">
        <v>1</v>
      </c>
      <c r="P115" s="20">
        <f t="shared" si="5"/>
        <v>2</v>
      </c>
      <c r="Q115" s="4" t="str">
        <f t="shared" si="6"/>
        <v>BAJO</v>
      </c>
      <c r="R115" s="4">
        <v>25</v>
      </c>
      <c r="S115" s="20">
        <f t="shared" si="7"/>
        <v>50</v>
      </c>
      <c r="T115" s="6" t="str">
        <f t="shared" si="8"/>
        <v>III</v>
      </c>
      <c r="U115" s="6" t="str">
        <f t="shared" si="9"/>
        <v>MEJORABLE</v>
      </c>
      <c r="V115" s="6" t="s">
        <v>29</v>
      </c>
      <c r="W115" s="4" t="s">
        <v>29</v>
      </c>
      <c r="X115" s="4" t="s">
        <v>29</v>
      </c>
      <c r="Y115" s="4" t="s">
        <v>675</v>
      </c>
      <c r="Z115" s="4" t="s">
        <v>29</v>
      </c>
      <c r="AA115" s="4" t="s">
        <v>29</v>
      </c>
    </row>
    <row r="116" spans="1:27" ht="60" x14ac:dyDescent="0.25">
      <c r="A116" s="20" t="s">
        <v>36</v>
      </c>
      <c r="B116" s="4" t="s">
        <v>413</v>
      </c>
      <c r="C116" s="9" t="s">
        <v>24</v>
      </c>
      <c r="D116" s="4" t="s">
        <v>414</v>
      </c>
      <c r="E116" s="4" t="s">
        <v>415</v>
      </c>
      <c r="F116" s="4" t="s">
        <v>31</v>
      </c>
      <c r="G116" s="4">
        <v>3</v>
      </c>
      <c r="H116" s="6" t="s">
        <v>53</v>
      </c>
      <c r="I116" s="6" t="s">
        <v>673</v>
      </c>
      <c r="J116" s="6" t="s">
        <v>674</v>
      </c>
      <c r="K116" s="6" t="s">
        <v>28</v>
      </c>
      <c r="L116" s="6" t="s">
        <v>28</v>
      </c>
      <c r="M116" s="6" t="s">
        <v>28</v>
      </c>
      <c r="N116" s="4">
        <v>2</v>
      </c>
      <c r="O116" s="4">
        <v>1</v>
      </c>
      <c r="P116" s="20">
        <f t="shared" si="5"/>
        <v>2</v>
      </c>
      <c r="Q116" s="4" t="str">
        <f t="shared" si="6"/>
        <v>BAJO</v>
      </c>
      <c r="R116" s="4">
        <v>25</v>
      </c>
      <c r="S116" s="20">
        <f t="shared" si="7"/>
        <v>50</v>
      </c>
      <c r="T116" s="6" t="str">
        <f t="shared" si="8"/>
        <v>III</v>
      </c>
      <c r="U116" s="6" t="str">
        <f t="shared" si="9"/>
        <v>MEJORABLE</v>
      </c>
      <c r="V116" s="6" t="s">
        <v>29</v>
      </c>
      <c r="W116" s="4" t="s">
        <v>29</v>
      </c>
      <c r="X116" s="4" t="s">
        <v>29</v>
      </c>
      <c r="Y116" s="4" t="s">
        <v>675</v>
      </c>
      <c r="Z116" s="4" t="s">
        <v>29</v>
      </c>
      <c r="AA116" s="4" t="s">
        <v>29</v>
      </c>
    </row>
    <row r="117" spans="1:27" ht="240" x14ac:dyDescent="0.25">
      <c r="A117" s="20" t="s">
        <v>36</v>
      </c>
      <c r="B117" s="4" t="s">
        <v>413</v>
      </c>
      <c r="C117" s="9" t="s">
        <v>24</v>
      </c>
      <c r="D117" s="4" t="s">
        <v>414</v>
      </c>
      <c r="E117" s="4" t="s">
        <v>415</v>
      </c>
      <c r="F117" s="4" t="s">
        <v>31</v>
      </c>
      <c r="G117" s="4">
        <v>3</v>
      </c>
      <c r="H117" s="6" t="s">
        <v>26</v>
      </c>
      <c r="I117" s="4" t="s">
        <v>383</v>
      </c>
      <c r="J117" s="9" t="s">
        <v>102</v>
      </c>
      <c r="K117" s="4" t="s">
        <v>28</v>
      </c>
      <c r="L117" s="4" t="s">
        <v>103</v>
      </c>
      <c r="M117" s="4" t="s">
        <v>104</v>
      </c>
      <c r="N117" s="4">
        <v>6</v>
      </c>
      <c r="O117" s="4">
        <v>2</v>
      </c>
      <c r="P117" s="20">
        <f t="shared" si="5"/>
        <v>12</v>
      </c>
      <c r="Q117" s="4" t="str">
        <f t="shared" si="6"/>
        <v>ALTO</v>
      </c>
      <c r="R117" s="4">
        <v>10</v>
      </c>
      <c r="S117" s="20">
        <f t="shared" si="7"/>
        <v>120</v>
      </c>
      <c r="T117" s="6" t="str">
        <f t="shared" si="8"/>
        <v>III</v>
      </c>
      <c r="U117" s="6" t="str">
        <f t="shared" si="9"/>
        <v>MEJORABLE</v>
      </c>
      <c r="V117" s="6" t="s">
        <v>29</v>
      </c>
      <c r="W117" s="4" t="s">
        <v>29</v>
      </c>
      <c r="X117" s="4" t="s">
        <v>29</v>
      </c>
      <c r="Y117" s="4" t="s">
        <v>106</v>
      </c>
      <c r="Z117" s="6" t="s">
        <v>29</v>
      </c>
      <c r="AA117" s="4" t="s">
        <v>107</v>
      </c>
    </row>
    <row r="118" spans="1:27" ht="240" x14ac:dyDescent="0.25">
      <c r="A118" s="20" t="s">
        <v>36</v>
      </c>
      <c r="B118" s="4" t="s">
        <v>413</v>
      </c>
      <c r="C118" s="9" t="s">
        <v>24</v>
      </c>
      <c r="D118" s="4" t="s">
        <v>414</v>
      </c>
      <c r="E118" s="4" t="s">
        <v>415</v>
      </c>
      <c r="F118" s="4" t="s">
        <v>31</v>
      </c>
      <c r="G118" s="4">
        <v>3</v>
      </c>
      <c r="H118" s="6" t="s">
        <v>26</v>
      </c>
      <c r="I118" s="9" t="s">
        <v>308</v>
      </c>
      <c r="J118" s="9" t="s">
        <v>102</v>
      </c>
      <c r="K118" s="4" t="s">
        <v>28</v>
      </c>
      <c r="L118" s="4" t="s">
        <v>28</v>
      </c>
      <c r="M118" s="4" t="s">
        <v>104</v>
      </c>
      <c r="N118" s="4">
        <v>2</v>
      </c>
      <c r="O118" s="4">
        <v>2</v>
      </c>
      <c r="P118" s="20">
        <f t="shared" si="5"/>
        <v>4</v>
      </c>
      <c r="Q118" s="4" t="str">
        <f t="shared" si="6"/>
        <v>BAJO</v>
      </c>
      <c r="R118" s="4">
        <v>10</v>
      </c>
      <c r="S118" s="20">
        <f t="shared" si="7"/>
        <v>40</v>
      </c>
      <c r="T118" s="6" t="str">
        <f t="shared" si="8"/>
        <v>III</v>
      </c>
      <c r="U118" s="6" t="str">
        <f t="shared" si="9"/>
        <v>MEJORABLE</v>
      </c>
      <c r="V118" s="6" t="s">
        <v>29</v>
      </c>
      <c r="W118" s="4" t="s">
        <v>29</v>
      </c>
      <c r="X118" s="6" t="s">
        <v>29</v>
      </c>
      <c r="Y118" s="4" t="s">
        <v>106</v>
      </c>
      <c r="Z118" s="6" t="s">
        <v>29</v>
      </c>
      <c r="AA118" s="4" t="s">
        <v>107</v>
      </c>
    </row>
    <row r="119" spans="1:27" ht="105" x14ac:dyDescent="0.25">
      <c r="A119" s="20" t="s">
        <v>36</v>
      </c>
      <c r="B119" s="4" t="s">
        <v>413</v>
      </c>
      <c r="C119" s="9" t="s">
        <v>24</v>
      </c>
      <c r="D119" s="4" t="s">
        <v>414</v>
      </c>
      <c r="E119" s="4" t="s">
        <v>415</v>
      </c>
      <c r="F119" s="4" t="s">
        <v>31</v>
      </c>
      <c r="G119" s="4">
        <v>3</v>
      </c>
      <c r="H119" s="6" t="s">
        <v>27</v>
      </c>
      <c r="I119" s="9" t="s">
        <v>405</v>
      </c>
      <c r="J119" s="6" t="s">
        <v>406</v>
      </c>
      <c r="K119" s="6" t="s">
        <v>28</v>
      </c>
      <c r="L119" s="6" t="s">
        <v>662</v>
      </c>
      <c r="M119" s="6" t="s">
        <v>407</v>
      </c>
      <c r="N119" s="4">
        <v>2</v>
      </c>
      <c r="O119" s="4">
        <v>3</v>
      </c>
      <c r="P119" s="20">
        <f t="shared" si="5"/>
        <v>6</v>
      </c>
      <c r="Q119" s="4" t="str">
        <f t="shared" si="6"/>
        <v>MEDIO</v>
      </c>
      <c r="R119" s="4">
        <v>10</v>
      </c>
      <c r="S119" s="20">
        <f t="shared" si="7"/>
        <v>60</v>
      </c>
      <c r="T119" s="6" t="str">
        <f t="shared" si="8"/>
        <v>III</v>
      </c>
      <c r="U119" s="6" t="str">
        <f t="shared" si="9"/>
        <v>MEJORABLE</v>
      </c>
      <c r="V119" s="6" t="s">
        <v>29</v>
      </c>
      <c r="W119" s="4" t="s">
        <v>29</v>
      </c>
      <c r="X119" s="4" t="s">
        <v>661</v>
      </c>
      <c r="Y119" s="4" t="s">
        <v>408</v>
      </c>
      <c r="Z119" s="4" t="s">
        <v>29</v>
      </c>
      <c r="AA119" s="4" t="s">
        <v>100</v>
      </c>
    </row>
    <row r="120" spans="1:27" ht="165" x14ac:dyDescent="0.25">
      <c r="A120" s="20" t="s">
        <v>36</v>
      </c>
      <c r="B120" s="4" t="s">
        <v>413</v>
      </c>
      <c r="C120" s="9" t="s">
        <v>24</v>
      </c>
      <c r="D120" s="4" t="s">
        <v>414</v>
      </c>
      <c r="E120" s="4" t="s">
        <v>415</v>
      </c>
      <c r="F120" s="4" t="s">
        <v>31</v>
      </c>
      <c r="G120" s="4">
        <v>3</v>
      </c>
      <c r="H120" s="6" t="s">
        <v>27</v>
      </c>
      <c r="I120" s="6" t="s">
        <v>347</v>
      </c>
      <c r="J120" s="6" t="s">
        <v>348</v>
      </c>
      <c r="K120" s="6" t="s">
        <v>660</v>
      </c>
      <c r="L120" s="6" t="s">
        <v>340</v>
      </c>
      <c r="M120" s="6" t="s">
        <v>738</v>
      </c>
      <c r="N120" s="4">
        <v>2</v>
      </c>
      <c r="O120" s="4">
        <v>3</v>
      </c>
      <c r="P120" s="20">
        <f t="shared" si="5"/>
        <v>6</v>
      </c>
      <c r="Q120" s="4" t="str">
        <f t="shared" si="6"/>
        <v>MEDIO</v>
      </c>
      <c r="R120" s="4">
        <v>10</v>
      </c>
      <c r="S120" s="20">
        <f t="shared" si="7"/>
        <v>60</v>
      </c>
      <c r="T120" s="6" t="str">
        <f t="shared" si="8"/>
        <v>III</v>
      </c>
      <c r="U120" s="6" t="str">
        <f t="shared" si="9"/>
        <v>MEJORABLE</v>
      </c>
      <c r="V120" s="6" t="s">
        <v>29</v>
      </c>
      <c r="W120" s="4" t="s">
        <v>29</v>
      </c>
      <c r="X120" s="6" t="s">
        <v>341</v>
      </c>
      <c r="Y120" s="6" t="s">
        <v>761</v>
      </c>
      <c r="Z120" s="6" t="s">
        <v>29</v>
      </c>
      <c r="AA120" s="4" t="s">
        <v>323</v>
      </c>
    </row>
    <row r="121" spans="1:27" ht="180" x14ac:dyDescent="0.25">
      <c r="A121" s="20" t="s">
        <v>36</v>
      </c>
      <c r="B121" s="4" t="s">
        <v>413</v>
      </c>
      <c r="C121" s="9" t="s">
        <v>24</v>
      </c>
      <c r="D121" s="4" t="s">
        <v>414</v>
      </c>
      <c r="E121" s="4" t="s">
        <v>415</v>
      </c>
      <c r="F121" s="4" t="s">
        <v>31</v>
      </c>
      <c r="G121" s="4">
        <v>3</v>
      </c>
      <c r="H121" s="6" t="s">
        <v>25</v>
      </c>
      <c r="I121" s="6" t="s">
        <v>98</v>
      </c>
      <c r="J121" s="6" t="s">
        <v>99</v>
      </c>
      <c r="K121" s="9" t="s">
        <v>667</v>
      </c>
      <c r="L121" s="9" t="s">
        <v>28</v>
      </c>
      <c r="M121" s="9" t="s">
        <v>736</v>
      </c>
      <c r="N121" s="4">
        <v>2</v>
      </c>
      <c r="O121" s="4">
        <v>4</v>
      </c>
      <c r="P121" s="20">
        <f t="shared" si="5"/>
        <v>8</v>
      </c>
      <c r="Q121" s="4" t="str">
        <f t="shared" si="6"/>
        <v>MEDIO</v>
      </c>
      <c r="R121" s="4">
        <v>10</v>
      </c>
      <c r="S121" s="20">
        <f t="shared" si="7"/>
        <v>80</v>
      </c>
      <c r="T121" s="6" t="str">
        <f t="shared" si="8"/>
        <v>III</v>
      </c>
      <c r="U121" s="6" t="str">
        <f t="shared" si="9"/>
        <v>MEJORABLE</v>
      </c>
      <c r="V121" s="6" t="s">
        <v>29</v>
      </c>
      <c r="W121" s="4" t="s">
        <v>29</v>
      </c>
      <c r="X121" s="9" t="s">
        <v>667</v>
      </c>
      <c r="Y121" s="4" t="s">
        <v>762</v>
      </c>
      <c r="Z121" s="4" t="s">
        <v>29</v>
      </c>
      <c r="AA121" s="4" t="s">
        <v>100</v>
      </c>
    </row>
    <row r="122" spans="1:27" ht="120" x14ac:dyDescent="0.25">
      <c r="A122" s="20" t="s">
        <v>36</v>
      </c>
      <c r="B122" s="4" t="s">
        <v>413</v>
      </c>
      <c r="C122" s="9" t="s">
        <v>24</v>
      </c>
      <c r="D122" s="4" t="s">
        <v>414</v>
      </c>
      <c r="E122" s="4" t="s">
        <v>415</v>
      </c>
      <c r="F122" s="4" t="s">
        <v>31</v>
      </c>
      <c r="G122" s="4">
        <v>3</v>
      </c>
      <c r="H122" s="6" t="s">
        <v>25</v>
      </c>
      <c r="I122" s="9" t="s">
        <v>368</v>
      </c>
      <c r="J122" s="9" t="s">
        <v>369</v>
      </c>
      <c r="K122" s="9" t="s">
        <v>28</v>
      </c>
      <c r="L122" s="6" t="s">
        <v>370</v>
      </c>
      <c r="M122" s="6" t="s">
        <v>371</v>
      </c>
      <c r="N122" s="4">
        <v>2</v>
      </c>
      <c r="O122" s="4">
        <v>3</v>
      </c>
      <c r="P122" s="20">
        <f t="shared" si="5"/>
        <v>6</v>
      </c>
      <c r="Q122" s="4" t="str">
        <f t="shared" si="6"/>
        <v>MEDIO</v>
      </c>
      <c r="R122" s="4">
        <v>10</v>
      </c>
      <c r="S122" s="20">
        <f t="shared" si="7"/>
        <v>60</v>
      </c>
      <c r="T122" s="6" t="str">
        <f t="shared" si="8"/>
        <v>III</v>
      </c>
      <c r="U122" s="6" t="str">
        <f t="shared" si="9"/>
        <v>MEJORABLE</v>
      </c>
      <c r="V122" s="6" t="s">
        <v>29</v>
      </c>
      <c r="W122" s="4" t="s">
        <v>29</v>
      </c>
      <c r="X122" s="4" t="s">
        <v>370</v>
      </c>
      <c r="Y122" s="4" t="s">
        <v>372</v>
      </c>
      <c r="Z122" s="4" t="s">
        <v>373</v>
      </c>
      <c r="AA122" s="4" t="s">
        <v>29</v>
      </c>
    </row>
    <row r="123" spans="1:27" ht="120" x14ac:dyDescent="0.25">
      <c r="A123" s="20" t="s">
        <v>36</v>
      </c>
      <c r="B123" s="4" t="s">
        <v>413</v>
      </c>
      <c r="C123" s="9" t="s">
        <v>24</v>
      </c>
      <c r="D123" s="4" t="s">
        <v>414</v>
      </c>
      <c r="E123" s="4" t="s">
        <v>415</v>
      </c>
      <c r="F123" s="4" t="s">
        <v>31</v>
      </c>
      <c r="G123" s="4">
        <v>3</v>
      </c>
      <c r="H123" s="9" t="s">
        <v>32</v>
      </c>
      <c r="I123" s="9" t="s">
        <v>385</v>
      </c>
      <c r="J123" s="9" t="s">
        <v>386</v>
      </c>
      <c r="K123" s="9" t="s">
        <v>764</v>
      </c>
      <c r="L123" s="9" t="s">
        <v>344</v>
      </c>
      <c r="M123" s="4" t="s">
        <v>387</v>
      </c>
      <c r="N123" s="4">
        <v>2</v>
      </c>
      <c r="O123" s="4">
        <v>3</v>
      </c>
      <c r="P123" s="20">
        <f t="shared" si="5"/>
        <v>6</v>
      </c>
      <c r="Q123" s="4" t="str">
        <f t="shared" si="6"/>
        <v>MEDIO</v>
      </c>
      <c r="R123" s="4">
        <v>10</v>
      </c>
      <c r="S123" s="20">
        <f t="shared" si="7"/>
        <v>60</v>
      </c>
      <c r="T123" s="6" t="str">
        <f t="shared" si="8"/>
        <v>III</v>
      </c>
      <c r="U123" s="6" t="str">
        <f t="shared" si="9"/>
        <v>MEJORABLE</v>
      </c>
      <c r="V123" s="6" t="s">
        <v>29</v>
      </c>
      <c r="W123" s="4" t="s">
        <v>29</v>
      </c>
      <c r="X123" s="4" t="s">
        <v>29</v>
      </c>
      <c r="Y123" s="4" t="s">
        <v>765</v>
      </c>
      <c r="Z123" s="4" t="s">
        <v>388</v>
      </c>
      <c r="AA123" s="4" t="s">
        <v>389</v>
      </c>
    </row>
    <row r="124" spans="1:27" ht="120" x14ac:dyDescent="0.25">
      <c r="A124" s="20" t="s">
        <v>36</v>
      </c>
      <c r="B124" s="4" t="s">
        <v>413</v>
      </c>
      <c r="C124" s="9" t="s">
        <v>24</v>
      </c>
      <c r="D124" s="4" t="s">
        <v>414</v>
      </c>
      <c r="E124" s="4" t="s">
        <v>415</v>
      </c>
      <c r="F124" s="4" t="s">
        <v>31</v>
      </c>
      <c r="G124" s="4">
        <v>3</v>
      </c>
      <c r="H124" s="9" t="s">
        <v>32</v>
      </c>
      <c r="I124" s="9" t="s">
        <v>385</v>
      </c>
      <c r="J124" s="9" t="s">
        <v>386</v>
      </c>
      <c r="K124" s="9" t="s">
        <v>764</v>
      </c>
      <c r="L124" s="9" t="s">
        <v>344</v>
      </c>
      <c r="M124" s="4" t="s">
        <v>387</v>
      </c>
      <c r="N124" s="4">
        <v>2</v>
      </c>
      <c r="O124" s="4">
        <v>3</v>
      </c>
      <c r="P124" s="20">
        <f t="shared" si="5"/>
        <v>6</v>
      </c>
      <c r="Q124" s="4" t="str">
        <f t="shared" si="6"/>
        <v>MEDIO</v>
      </c>
      <c r="R124" s="4">
        <v>10</v>
      </c>
      <c r="S124" s="20">
        <f t="shared" si="7"/>
        <v>60</v>
      </c>
      <c r="T124" s="6" t="str">
        <f t="shared" si="8"/>
        <v>III</v>
      </c>
      <c r="U124" s="6" t="str">
        <f t="shared" si="9"/>
        <v>MEJORABLE</v>
      </c>
      <c r="V124" s="6" t="s">
        <v>29</v>
      </c>
      <c r="W124" s="4" t="s">
        <v>29</v>
      </c>
      <c r="X124" s="4" t="s">
        <v>29</v>
      </c>
      <c r="Y124" s="4" t="s">
        <v>765</v>
      </c>
      <c r="Z124" s="4" t="s">
        <v>388</v>
      </c>
      <c r="AA124" s="4" t="s">
        <v>389</v>
      </c>
    </row>
    <row r="125" spans="1:27" ht="75" x14ac:dyDescent="0.25">
      <c r="A125" s="20" t="s">
        <v>36</v>
      </c>
      <c r="B125" s="4" t="s">
        <v>413</v>
      </c>
      <c r="C125" s="9" t="s">
        <v>24</v>
      </c>
      <c r="D125" s="4" t="s">
        <v>414</v>
      </c>
      <c r="E125" s="4" t="s">
        <v>415</v>
      </c>
      <c r="F125" s="4" t="s">
        <v>31</v>
      </c>
      <c r="G125" s="4">
        <v>3</v>
      </c>
      <c r="H125" s="6" t="s">
        <v>112</v>
      </c>
      <c r="I125" s="9" t="s">
        <v>416</v>
      </c>
      <c r="J125" s="9" t="s">
        <v>417</v>
      </c>
      <c r="K125" s="6" t="s">
        <v>28</v>
      </c>
      <c r="L125" s="9" t="s">
        <v>418</v>
      </c>
      <c r="M125" s="9" t="s">
        <v>419</v>
      </c>
      <c r="N125" s="4">
        <v>2</v>
      </c>
      <c r="O125" s="4">
        <v>3</v>
      </c>
      <c r="P125" s="20">
        <f t="shared" si="5"/>
        <v>6</v>
      </c>
      <c r="Q125" s="4" t="str">
        <f t="shared" si="6"/>
        <v>MEDIO</v>
      </c>
      <c r="R125" s="4">
        <v>10</v>
      </c>
      <c r="S125" s="20">
        <f t="shared" si="7"/>
        <v>60</v>
      </c>
      <c r="T125" s="6" t="str">
        <f t="shared" si="8"/>
        <v>III</v>
      </c>
      <c r="U125" s="6" t="str">
        <f t="shared" si="9"/>
        <v>MEJORABLE</v>
      </c>
      <c r="V125" s="6" t="s">
        <v>29</v>
      </c>
      <c r="W125" s="4" t="s">
        <v>29</v>
      </c>
      <c r="X125" s="6" t="s">
        <v>29</v>
      </c>
      <c r="Y125" s="4" t="s">
        <v>142</v>
      </c>
      <c r="Z125" s="6" t="s">
        <v>29</v>
      </c>
      <c r="AA125" s="4" t="s">
        <v>118</v>
      </c>
    </row>
    <row r="126" spans="1:27" ht="90" x14ac:dyDescent="0.25">
      <c r="A126" s="20" t="s">
        <v>36</v>
      </c>
      <c r="B126" s="4" t="s">
        <v>413</v>
      </c>
      <c r="C126" s="9" t="s">
        <v>24</v>
      </c>
      <c r="D126" s="4" t="s">
        <v>414</v>
      </c>
      <c r="E126" s="4" t="s">
        <v>415</v>
      </c>
      <c r="F126" s="4" t="s">
        <v>31</v>
      </c>
      <c r="G126" s="4">
        <v>3</v>
      </c>
      <c r="H126" s="6" t="s">
        <v>112</v>
      </c>
      <c r="I126" s="9" t="s">
        <v>364</v>
      </c>
      <c r="J126" s="9" t="s">
        <v>114</v>
      </c>
      <c r="K126" s="6" t="s">
        <v>365</v>
      </c>
      <c r="L126" s="6" t="s">
        <v>366</v>
      </c>
      <c r="M126" s="6" t="s">
        <v>670</v>
      </c>
      <c r="N126" s="4">
        <v>6</v>
      </c>
      <c r="O126" s="4">
        <v>4</v>
      </c>
      <c r="P126" s="20">
        <f t="shared" si="5"/>
        <v>24</v>
      </c>
      <c r="Q126" s="4" t="str">
        <f t="shared" si="6"/>
        <v>MUY ALTO</v>
      </c>
      <c r="R126" s="4">
        <v>60</v>
      </c>
      <c r="S126" s="20">
        <f t="shared" si="7"/>
        <v>1440</v>
      </c>
      <c r="T126" s="6" t="str">
        <f t="shared" si="8"/>
        <v>I</v>
      </c>
      <c r="U126" s="6" t="str">
        <f t="shared" si="9"/>
        <v>NO ACEPTABLE</v>
      </c>
      <c r="V126" s="6" t="s">
        <v>29</v>
      </c>
      <c r="W126" s="4" t="s">
        <v>29</v>
      </c>
      <c r="X126" s="6" t="s">
        <v>29</v>
      </c>
      <c r="Y126" s="4" t="s">
        <v>367</v>
      </c>
      <c r="Z126" s="6" t="s">
        <v>670</v>
      </c>
      <c r="AA126" s="4" t="s">
        <v>29</v>
      </c>
    </row>
    <row r="127" spans="1:27" ht="105" x14ac:dyDescent="0.25">
      <c r="A127" s="20" t="s">
        <v>36</v>
      </c>
      <c r="B127" s="4" t="s">
        <v>413</v>
      </c>
      <c r="C127" s="9" t="s">
        <v>24</v>
      </c>
      <c r="D127" s="4" t="s">
        <v>414</v>
      </c>
      <c r="E127" s="4" t="s">
        <v>415</v>
      </c>
      <c r="F127" s="4" t="s">
        <v>31</v>
      </c>
      <c r="G127" s="4">
        <v>3</v>
      </c>
      <c r="H127" s="6" t="s">
        <v>112</v>
      </c>
      <c r="I127" s="6" t="s">
        <v>361</v>
      </c>
      <c r="J127" s="6" t="s">
        <v>125</v>
      </c>
      <c r="K127" s="6" t="s">
        <v>126</v>
      </c>
      <c r="L127" s="6" t="s">
        <v>127</v>
      </c>
      <c r="M127" s="6" t="s">
        <v>28</v>
      </c>
      <c r="N127" s="4">
        <v>2</v>
      </c>
      <c r="O127" s="4">
        <v>3</v>
      </c>
      <c r="P127" s="20">
        <f t="shared" si="5"/>
        <v>6</v>
      </c>
      <c r="Q127" s="4" t="str">
        <f t="shared" si="6"/>
        <v>MEDIO</v>
      </c>
      <c r="R127" s="4">
        <v>10</v>
      </c>
      <c r="S127" s="20">
        <f t="shared" si="7"/>
        <v>60</v>
      </c>
      <c r="T127" s="6" t="str">
        <f t="shared" si="8"/>
        <v>III</v>
      </c>
      <c r="U127" s="6" t="str">
        <f t="shared" si="9"/>
        <v>MEJORABLE</v>
      </c>
      <c r="V127" s="6" t="s">
        <v>29</v>
      </c>
      <c r="W127" s="4" t="s">
        <v>29</v>
      </c>
      <c r="X127" s="4" t="s">
        <v>29</v>
      </c>
      <c r="Y127" s="4" t="s">
        <v>795</v>
      </c>
      <c r="Z127" s="4" t="s">
        <v>29</v>
      </c>
      <c r="AA127" s="4" t="s">
        <v>128</v>
      </c>
    </row>
    <row r="128" spans="1:27" ht="90" x14ac:dyDescent="0.25">
      <c r="A128" s="20" t="s">
        <v>36</v>
      </c>
      <c r="B128" s="4" t="s">
        <v>413</v>
      </c>
      <c r="C128" s="9" t="s">
        <v>24</v>
      </c>
      <c r="D128" s="4" t="s">
        <v>403</v>
      </c>
      <c r="E128" s="4" t="s">
        <v>404</v>
      </c>
      <c r="F128" s="4" t="s">
        <v>31</v>
      </c>
      <c r="G128" s="4">
        <v>12</v>
      </c>
      <c r="H128" s="6" t="s">
        <v>112</v>
      </c>
      <c r="I128" s="6" t="s">
        <v>362</v>
      </c>
      <c r="J128" s="6" t="s">
        <v>125</v>
      </c>
      <c r="K128" s="9" t="s">
        <v>363</v>
      </c>
      <c r="L128" s="6" t="s">
        <v>28</v>
      </c>
      <c r="M128" s="6" t="s">
        <v>28</v>
      </c>
      <c r="N128" s="4">
        <v>2</v>
      </c>
      <c r="O128" s="4">
        <v>3</v>
      </c>
      <c r="P128" s="20">
        <f t="shared" si="5"/>
        <v>6</v>
      </c>
      <c r="Q128" s="4" t="str">
        <f t="shared" si="6"/>
        <v>MEDIO</v>
      </c>
      <c r="R128" s="4">
        <v>10</v>
      </c>
      <c r="S128" s="20">
        <f t="shared" si="7"/>
        <v>60</v>
      </c>
      <c r="T128" s="6" t="str">
        <f t="shared" si="8"/>
        <v>III</v>
      </c>
      <c r="U128" s="6" t="str">
        <f t="shared" si="9"/>
        <v>MEJORABLE</v>
      </c>
      <c r="V128" s="6" t="s">
        <v>29</v>
      </c>
      <c r="W128" s="4" t="s">
        <v>29</v>
      </c>
      <c r="X128" s="4" t="s">
        <v>29</v>
      </c>
      <c r="Y128" s="4" t="s">
        <v>796</v>
      </c>
      <c r="Z128" s="4" t="s">
        <v>29</v>
      </c>
      <c r="AA128" s="4" t="s">
        <v>29</v>
      </c>
    </row>
    <row r="129" spans="1:27" ht="90" x14ac:dyDescent="0.25">
      <c r="A129" s="20" t="s">
        <v>36</v>
      </c>
      <c r="B129" s="4" t="s">
        <v>413</v>
      </c>
      <c r="C129" s="9" t="s">
        <v>24</v>
      </c>
      <c r="D129" s="4" t="s">
        <v>403</v>
      </c>
      <c r="E129" s="4" t="s">
        <v>404</v>
      </c>
      <c r="F129" s="4" t="s">
        <v>31</v>
      </c>
      <c r="G129" s="4">
        <v>12</v>
      </c>
      <c r="H129" s="6" t="s">
        <v>112</v>
      </c>
      <c r="I129" s="9" t="s">
        <v>150</v>
      </c>
      <c r="J129" s="9" t="s">
        <v>114</v>
      </c>
      <c r="K129" s="6" t="s">
        <v>432</v>
      </c>
      <c r="L129" s="6" t="s">
        <v>121</v>
      </c>
      <c r="M129" s="6" t="s">
        <v>28</v>
      </c>
      <c r="N129" s="4">
        <v>2</v>
      </c>
      <c r="O129" s="4">
        <v>2</v>
      </c>
      <c r="P129" s="20">
        <f t="shared" si="5"/>
        <v>4</v>
      </c>
      <c r="Q129" s="4" t="str">
        <f t="shared" si="6"/>
        <v>BAJO</v>
      </c>
      <c r="R129" s="4">
        <v>60</v>
      </c>
      <c r="S129" s="20">
        <f t="shared" si="7"/>
        <v>240</v>
      </c>
      <c r="T129" s="6" t="str">
        <f t="shared" si="8"/>
        <v>II</v>
      </c>
      <c r="U129" s="6" t="str">
        <f t="shared" si="9"/>
        <v>NO ACEPTABLE O ACEPTABLE CON CONTROL ESPECIFICO</v>
      </c>
      <c r="V129" s="6" t="s">
        <v>29</v>
      </c>
      <c r="W129" s="4" t="s">
        <v>29</v>
      </c>
      <c r="X129" s="4" t="s">
        <v>29</v>
      </c>
      <c r="Y129" s="4" t="s">
        <v>122</v>
      </c>
      <c r="Z129" s="4" t="s">
        <v>29</v>
      </c>
      <c r="AA129" s="4" t="s">
        <v>29</v>
      </c>
    </row>
    <row r="130" spans="1:27" ht="240" x14ac:dyDescent="0.25">
      <c r="A130" s="20" t="s">
        <v>36</v>
      </c>
      <c r="B130" s="4" t="s">
        <v>57</v>
      </c>
      <c r="C130" s="9" t="s">
        <v>679</v>
      </c>
      <c r="D130" s="4" t="s">
        <v>680</v>
      </c>
      <c r="E130" s="9" t="s">
        <v>681</v>
      </c>
      <c r="F130" s="4" t="s">
        <v>31</v>
      </c>
      <c r="G130" s="4">
        <v>1</v>
      </c>
      <c r="H130" s="9" t="s">
        <v>53</v>
      </c>
      <c r="I130" s="6" t="s">
        <v>95</v>
      </c>
      <c r="J130" s="6" t="s">
        <v>96</v>
      </c>
      <c r="K130" s="4" t="s">
        <v>28</v>
      </c>
      <c r="L130" s="4" t="s">
        <v>28</v>
      </c>
      <c r="M130" s="4" t="s">
        <v>644</v>
      </c>
      <c r="N130" s="4">
        <v>2</v>
      </c>
      <c r="O130" s="4">
        <v>4</v>
      </c>
      <c r="P130" s="20">
        <f t="shared" si="5"/>
        <v>8</v>
      </c>
      <c r="Q130" s="4" t="str">
        <f t="shared" si="6"/>
        <v>MEDIO</v>
      </c>
      <c r="R130" s="4">
        <v>25</v>
      </c>
      <c r="S130" s="20">
        <f t="shared" si="7"/>
        <v>200</v>
      </c>
      <c r="T130" s="6" t="str">
        <f t="shared" si="8"/>
        <v>II</v>
      </c>
      <c r="U130" s="6" t="str">
        <f t="shared" si="9"/>
        <v>NO ACEPTABLE O ACEPTABLE CON CONTROL ESPECIFICO</v>
      </c>
      <c r="V130" s="6" t="s">
        <v>29</v>
      </c>
      <c r="W130" s="4" t="s">
        <v>29</v>
      </c>
      <c r="X130" s="4" t="s">
        <v>29</v>
      </c>
      <c r="Y130" s="4" t="s">
        <v>645</v>
      </c>
      <c r="Z130" s="4" t="s">
        <v>97</v>
      </c>
      <c r="AA130" s="4" t="s">
        <v>732</v>
      </c>
    </row>
    <row r="131" spans="1:27" ht="240" x14ac:dyDescent="0.25">
      <c r="A131" s="20" t="s">
        <v>36</v>
      </c>
      <c r="B131" s="4" t="s">
        <v>57</v>
      </c>
      <c r="C131" s="9" t="s">
        <v>679</v>
      </c>
      <c r="D131" s="4" t="s">
        <v>680</v>
      </c>
      <c r="E131" s="9" t="s">
        <v>681</v>
      </c>
      <c r="F131" s="4" t="s">
        <v>31</v>
      </c>
      <c r="G131" s="4">
        <v>1</v>
      </c>
      <c r="H131" s="6" t="s">
        <v>27</v>
      </c>
      <c r="I131" s="6" t="s">
        <v>109</v>
      </c>
      <c r="J131" s="6" t="s">
        <v>110</v>
      </c>
      <c r="K131" s="6" t="s">
        <v>660</v>
      </c>
      <c r="L131" s="6" t="s">
        <v>340</v>
      </c>
      <c r="M131" s="6" t="s">
        <v>738</v>
      </c>
      <c r="N131" s="4">
        <v>2</v>
      </c>
      <c r="O131" s="4">
        <v>3</v>
      </c>
      <c r="P131" s="20">
        <f t="shared" si="5"/>
        <v>6</v>
      </c>
      <c r="Q131" s="4" t="str">
        <f t="shared" si="6"/>
        <v>MEDIO</v>
      </c>
      <c r="R131" s="4">
        <v>10</v>
      </c>
      <c r="S131" s="20">
        <f t="shared" si="7"/>
        <v>60</v>
      </c>
      <c r="T131" s="6" t="str">
        <f t="shared" si="8"/>
        <v>III</v>
      </c>
      <c r="U131" s="6" t="str">
        <f t="shared" si="9"/>
        <v>MEJORABLE</v>
      </c>
      <c r="V131" s="6" t="s">
        <v>29</v>
      </c>
      <c r="W131" s="4" t="s">
        <v>29</v>
      </c>
      <c r="X131" s="6" t="s">
        <v>341</v>
      </c>
      <c r="Y131" s="6" t="s">
        <v>759</v>
      </c>
      <c r="Z131" s="4" t="s">
        <v>29</v>
      </c>
      <c r="AA131" s="4" t="s">
        <v>100</v>
      </c>
    </row>
    <row r="132" spans="1:27" ht="240" x14ac:dyDescent="0.25">
      <c r="A132" s="20" t="s">
        <v>36</v>
      </c>
      <c r="B132" s="4" t="s">
        <v>57</v>
      </c>
      <c r="C132" s="9" t="s">
        <v>679</v>
      </c>
      <c r="D132" s="4" t="s">
        <v>680</v>
      </c>
      <c r="E132" s="9" t="s">
        <v>681</v>
      </c>
      <c r="F132" s="4" t="s">
        <v>31</v>
      </c>
      <c r="G132" s="4">
        <v>1</v>
      </c>
      <c r="H132" s="6" t="s">
        <v>27</v>
      </c>
      <c r="I132" s="6" t="s">
        <v>347</v>
      </c>
      <c r="J132" s="6" t="s">
        <v>348</v>
      </c>
      <c r="K132" s="6" t="s">
        <v>660</v>
      </c>
      <c r="L132" s="6" t="s">
        <v>340</v>
      </c>
      <c r="M132" s="6" t="s">
        <v>738</v>
      </c>
      <c r="N132" s="4">
        <v>2</v>
      </c>
      <c r="O132" s="4">
        <v>3</v>
      </c>
      <c r="P132" s="20">
        <f t="shared" si="5"/>
        <v>6</v>
      </c>
      <c r="Q132" s="4" t="str">
        <f t="shared" si="6"/>
        <v>MEDIO</v>
      </c>
      <c r="R132" s="4">
        <v>10</v>
      </c>
      <c r="S132" s="20">
        <f t="shared" si="7"/>
        <v>60</v>
      </c>
      <c r="T132" s="6" t="str">
        <f t="shared" si="8"/>
        <v>III</v>
      </c>
      <c r="U132" s="6" t="str">
        <f t="shared" si="9"/>
        <v>MEJORABLE</v>
      </c>
      <c r="V132" s="6" t="s">
        <v>29</v>
      </c>
      <c r="W132" s="4" t="s">
        <v>29</v>
      </c>
      <c r="X132" s="6" t="s">
        <v>341</v>
      </c>
      <c r="Y132" s="6" t="s">
        <v>761</v>
      </c>
      <c r="Z132" s="6" t="s">
        <v>29</v>
      </c>
      <c r="AA132" s="4" t="s">
        <v>323</v>
      </c>
    </row>
    <row r="133" spans="1:27" ht="240" x14ac:dyDescent="0.25">
      <c r="A133" s="20" t="s">
        <v>36</v>
      </c>
      <c r="B133" s="4" t="s">
        <v>57</v>
      </c>
      <c r="C133" s="9" t="s">
        <v>679</v>
      </c>
      <c r="D133" s="4" t="s">
        <v>680</v>
      </c>
      <c r="E133" s="9" t="s">
        <v>681</v>
      </c>
      <c r="F133" s="4" t="s">
        <v>31</v>
      </c>
      <c r="G133" s="4">
        <v>1</v>
      </c>
      <c r="H133" s="6" t="s">
        <v>26</v>
      </c>
      <c r="I133" s="10" t="s">
        <v>377</v>
      </c>
      <c r="J133" s="9" t="s">
        <v>102</v>
      </c>
      <c r="K133" s="4" t="s">
        <v>28</v>
      </c>
      <c r="L133" s="4" t="s">
        <v>103</v>
      </c>
      <c r="M133" s="4" t="s">
        <v>104</v>
      </c>
      <c r="N133" s="4">
        <v>2</v>
      </c>
      <c r="O133" s="4">
        <v>3</v>
      </c>
      <c r="P133" s="20">
        <v>6</v>
      </c>
      <c r="Q133" s="4" t="s">
        <v>12</v>
      </c>
      <c r="R133" s="4">
        <v>10</v>
      </c>
      <c r="S133" s="20">
        <v>60</v>
      </c>
      <c r="T133" s="6" t="s">
        <v>676</v>
      </c>
      <c r="U133" s="6" t="s">
        <v>677</v>
      </c>
      <c r="V133" s="6" t="s">
        <v>29</v>
      </c>
      <c r="W133" s="4" t="s">
        <v>29</v>
      </c>
      <c r="X133" s="6" t="s">
        <v>29</v>
      </c>
      <c r="Y133" s="4" t="s">
        <v>106</v>
      </c>
      <c r="Z133" s="6" t="s">
        <v>29</v>
      </c>
      <c r="AA133" s="4" t="s">
        <v>107</v>
      </c>
    </row>
    <row r="134" spans="1:27" ht="240" x14ac:dyDescent="0.25">
      <c r="A134" s="20" t="s">
        <v>36</v>
      </c>
      <c r="B134" s="4" t="s">
        <v>57</v>
      </c>
      <c r="C134" s="9" t="s">
        <v>679</v>
      </c>
      <c r="D134" s="4" t="s">
        <v>680</v>
      </c>
      <c r="E134" s="9" t="s">
        <v>681</v>
      </c>
      <c r="F134" s="4" t="s">
        <v>31</v>
      </c>
      <c r="G134" s="4">
        <v>1</v>
      </c>
      <c r="H134" s="6" t="s">
        <v>26</v>
      </c>
      <c r="I134" s="10" t="s">
        <v>379</v>
      </c>
      <c r="J134" s="9" t="s">
        <v>102</v>
      </c>
      <c r="K134" s="4" t="s">
        <v>28</v>
      </c>
      <c r="L134" s="4" t="s">
        <v>103</v>
      </c>
      <c r="M134" s="4" t="s">
        <v>104</v>
      </c>
      <c r="N134" s="4">
        <v>6</v>
      </c>
      <c r="O134" s="4">
        <v>2</v>
      </c>
      <c r="P134" s="20">
        <v>12</v>
      </c>
      <c r="Q134" s="4" t="s">
        <v>678</v>
      </c>
      <c r="R134" s="4">
        <v>10</v>
      </c>
      <c r="S134" s="20">
        <v>120</v>
      </c>
      <c r="T134" s="6" t="s">
        <v>676</v>
      </c>
      <c r="U134" s="6" t="s">
        <v>677</v>
      </c>
      <c r="V134" s="6" t="s">
        <v>29</v>
      </c>
      <c r="W134" s="4" t="s">
        <v>29</v>
      </c>
      <c r="X134" s="6" t="s">
        <v>29</v>
      </c>
      <c r="Y134" s="4" t="s">
        <v>106</v>
      </c>
      <c r="Z134" s="6" t="s">
        <v>29</v>
      </c>
      <c r="AA134" s="4" t="s">
        <v>107</v>
      </c>
    </row>
    <row r="135" spans="1:27" ht="240" x14ac:dyDescent="0.25">
      <c r="A135" s="20" t="s">
        <v>36</v>
      </c>
      <c r="B135" s="4" t="s">
        <v>57</v>
      </c>
      <c r="C135" s="9" t="s">
        <v>679</v>
      </c>
      <c r="D135" s="4" t="s">
        <v>680</v>
      </c>
      <c r="E135" s="9" t="s">
        <v>681</v>
      </c>
      <c r="F135" s="4" t="s">
        <v>31</v>
      </c>
      <c r="G135" s="4">
        <v>1</v>
      </c>
      <c r="H135" s="6" t="s">
        <v>25</v>
      </c>
      <c r="I135" s="6" t="s">
        <v>98</v>
      </c>
      <c r="J135" s="6" t="s">
        <v>99</v>
      </c>
      <c r="K135" s="9" t="s">
        <v>667</v>
      </c>
      <c r="L135" s="9" t="s">
        <v>28</v>
      </c>
      <c r="M135" s="9" t="s">
        <v>736</v>
      </c>
      <c r="N135" s="4">
        <v>2</v>
      </c>
      <c r="O135" s="4">
        <v>3</v>
      </c>
      <c r="P135" s="20">
        <f t="shared" ref="P135:P150" si="17">+N135*O135</f>
        <v>6</v>
      </c>
      <c r="Q135" s="4" t="str">
        <f t="shared" ref="Q135:Q150" si="18">IF(P135=0,"N/A",IF(AND(P135&gt;=1,P135&lt;=4),"BAJO",IF(AND(P135&gt;=6,P135&lt;=9),"MEDIO",IF(AND(P135&gt;=10,P135&lt;=20),"ALTO",IF(P135&gt;=24,"MUY ALTO")))))</f>
        <v>MEDIO</v>
      </c>
      <c r="R135" s="4">
        <v>10</v>
      </c>
      <c r="S135" s="20">
        <f t="shared" ref="S135:S150" si="19">+P135*R135</f>
        <v>60</v>
      </c>
      <c r="T135" s="6" t="str">
        <f t="shared" ref="T135:T150" si="20">IF(S135=0,"N/A",IF(AND(S135&gt;=1,S135&lt;=20),"IV",IF(AND(S135&gt;=40,S135&lt;=120),"III",IF(AND(S135&gt;=150,S135&lt;=500),"II",IF(S135&gt;=600,"I")))))</f>
        <v>III</v>
      </c>
      <c r="U135" s="6" t="str">
        <f t="shared" ref="U135:U150" si="21">IF(T135="N/A","N/A",IF(T135="I","NO ACEPTABLE",IF(T135="II","NO ACEPTABLE O ACEPTABLE CON CONTROL ESPECIFICO",IF(T135="III","MEJORABLE",IF(T135="IV","ACEPTABLE")))))</f>
        <v>MEJORABLE</v>
      </c>
      <c r="V135" s="6" t="s">
        <v>29</v>
      </c>
      <c r="W135" s="4" t="s">
        <v>29</v>
      </c>
      <c r="X135" s="9" t="s">
        <v>667</v>
      </c>
      <c r="Y135" s="4" t="s">
        <v>762</v>
      </c>
      <c r="Z135" s="4" t="s">
        <v>29</v>
      </c>
      <c r="AA135" s="4" t="s">
        <v>100</v>
      </c>
    </row>
    <row r="136" spans="1:27" ht="240" x14ac:dyDescent="0.25">
      <c r="A136" s="20" t="s">
        <v>36</v>
      </c>
      <c r="B136" s="4" t="s">
        <v>57</v>
      </c>
      <c r="C136" s="9" t="s">
        <v>679</v>
      </c>
      <c r="D136" s="4" t="s">
        <v>680</v>
      </c>
      <c r="E136" s="9" t="s">
        <v>681</v>
      </c>
      <c r="F136" s="4" t="s">
        <v>31</v>
      </c>
      <c r="G136" s="4">
        <v>1</v>
      </c>
      <c r="H136" s="6" t="s">
        <v>112</v>
      </c>
      <c r="I136" s="4" t="s">
        <v>198</v>
      </c>
      <c r="J136" s="6" t="s">
        <v>114</v>
      </c>
      <c r="K136" s="6" t="s">
        <v>357</v>
      </c>
      <c r="L136" s="9" t="s">
        <v>637</v>
      </c>
      <c r="M136" s="9" t="s">
        <v>28</v>
      </c>
      <c r="N136" s="4">
        <v>2</v>
      </c>
      <c r="O136" s="4">
        <v>2</v>
      </c>
      <c r="P136" s="20">
        <f t="shared" si="17"/>
        <v>4</v>
      </c>
      <c r="Q136" s="4" t="str">
        <f t="shared" si="18"/>
        <v>BAJO</v>
      </c>
      <c r="R136" s="4">
        <v>25</v>
      </c>
      <c r="S136" s="20">
        <f t="shared" si="19"/>
        <v>100</v>
      </c>
      <c r="T136" s="6" t="str">
        <f t="shared" si="20"/>
        <v>III</v>
      </c>
      <c r="U136" s="6" t="str">
        <f t="shared" si="21"/>
        <v>MEJORABLE</v>
      </c>
      <c r="V136" s="6" t="s">
        <v>29</v>
      </c>
      <c r="W136" s="4" t="s">
        <v>29</v>
      </c>
      <c r="X136" s="6" t="s">
        <v>384</v>
      </c>
      <c r="Y136" s="4" t="s">
        <v>359</v>
      </c>
      <c r="Z136" s="4" t="s">
        <v>29</v>
      </c>
      <c r="AA136" s="4" t="s">
        <v>360</v>
      </c>
    </row>
    <row r="137" spans="1:27" ht="240" x14ac:dyDescent="0.25">
      <c r="A137" s="20" t="s">
        <v>36</v>
      </c>
      <c r="B137" s="4" t="s">
        <v>57</v>
      </c>
      <c r="C137" s="9" t="s">
        <v>679</v>
      </c>
      <c r="D137" s="4" t="s">
        <v>680</v>
      </c>
      <c r="E137" s="9" t="s">
        <v>681</v>
      </c>
      <c r="F137" s="4" t="s">
        <v>31</v>
      </c>
      <c r="G137" s="4">
        <v>1</v>
      </c>
      <c r="H137" s="6" t="s">
        <v>112</v>
      </c>
      <c r="I137" s="9" t="s">
        <v>137</v>
      </c>
      <c r="J137" s="9" t="s">
        <v>138</v>
      </c>
      <c r="K137" s="6" t="s">
        <v>139</v>
      </c>
      <c r="L137" s="6" t="s">
        <v>140</v>
      </c>
      <c r="M137" s="6" t="s">
        <v>141</v>
      </c>
      <c r="N137" s="4">
        <v>2</v>
      </c>
      <c r="O137" s="4">
        <v>2</v>
      </c>
      <c r="P137" s="20">
        <f t="shared" si="17"/>
        <v>4</v>
      </c>
      <c r="Q137" s="4" t="str">
        <f t="shared" si="18"/>
        <v>BAJO</v>
      </c>
      <c r="R137" s="4">
        <v>10</v>
      </c>
      <c r="S137" s="20">
        <f t="shared" si="19"/>
        <v>40</v>
      </c>
      <c r="T137" s="6" t="str">
        <f t="shared" si="20"/>
        <v>III</v>
      </c>
      <c r="U137" s="6" t="str">
        <f t="shared" si="21"/>
        <v>MEJORABLE</v>
      </c>
      <c r="V137" s="6" t="s">
        <v>29</v>
      </c>
      <c r="W137" s="4" t="s">
        <v>29</v>
      </c>
      <c r="X137" s="4" t="s">
        <v>29</v>
      </c>
      <c r="Y137" s="4" t="s">
        <v>142</v>
      </c>
      <c r="Z137" s="4" t="s">
        <v>29</v>
      </c>
      <c r="AA137" s="4" t="s">
        <v>118</v>
      </c>
    </row>
    <row r="138" spans="1:27" ht="240" x14ac:dyDescent="0.25">
      <c r="A138" s="20" t="s">
        <v>36</v>
      </c>
      <c r="B138" s="4" t="s">
        <v>57</v>
      </c>
      <c r="C138" s="9" t="s">
        <v>679</v>
      </c>
      <c r="D138" s="4" t="s">
        <v>680</v>
      </c>
      <c r="E138" s="9" t="s">
        <v>681</v>
      </c>
      <c r="F138" s="4" t="s">
        <v>31</v>
      </c>
      <c r="G138" s="4">
        <v>1</v>
      </c>
      <c r="H138" s="6" t="s">
        <v>112</v>
      </c>
      <c r="I138" s="6" t="s">
        <v>355</v>
      </c>
      <c r="J138" s="6" t="s">
        <v>356</v>
      </c>
      <c r="K138" s="6" t="s">
        <v>357</v>
      </c>
      <c r="L138" s="9" t="s">
        <v>763</v>
      </c>
      <c r="M138" s="9" t="s">
        <v>141</v>
      </c>
      <c r="N138" s="4">
        <v>2</v>
      </c>
      <c r="O138" s="4">
        <v>4</v>
      </c>
      <c r="P138" s="20">
        <f t="shared" si="17"/>
        <v>8</v>
      </c>
      <c r="Q138" s="4" t="str">
        <f t="shared" si="18"/>
        <v>MEDIO</v>
      </c>
      <c r="R138" s="4">
        <v>10</v>
      </c>
      <c r="S138" s="20">
        <f t="shared" si="19"/>
        <v>80</v>
      </c>
      <c r="T138" s="6" t="str">
        <f t="shared" si="20"/>
        <v>III</v>
      </c>
      <c r="U138" s="6" t="str">
        <f t="shared" si="21"/>
        <v>MEJORABLE</v>
      </c>
      <c r="V138" s="6" t="s">
        <v>29</v>
      </c>
      <c r="W138" s="4" t="s">
        <v>29</v>
      </c>
      <c r="X138" s="6" t="s">
        <v>358</v>
      </c>
      <c r="Y138" s="4" t="s">
        <v>359</v>
      </c>
      <c r="Z138" s="4" t="s">
        <v>29</v>
      </c>
      <c r="AA138" s="4" t="s">
        <v>360</v>
      </c>
    </row>
    <row r="139" spans="1:27" ht="240" x14ac:dyDescent="0.25">
      <c r="A139" s="20" t="s">
        <v>36</v>
      </c>
      <c r="B139" s="4" t="s">
        <v>57</v>
      </c>
      <c r="C139" s="9" t="s">
        <v>679</v>
      </c>
      <c r="D139" s="4" t="s">
        <v>680</v>
      </c>
      <c r="E139" s="9" t="s">
        <v>681</v>
      </c>
      <c r="F139" s="4" t="s">
        <v>31</v>
      </c>
      <c r="G139" s="4">
        <v>1</v>
      </c>
      <c r="H139" s="6" t="s">
        <v>112</v>
      </c>
      <c r="I139" s="6" t="s">
        <v>361</v>
      </c>
      <c r="J139" s="6" t="s">
        <v>125</v>
      </c>
      <c r="K139" s="6" t="s">
        <v>126</v>
      </c>
      <c r="L139" s="6" t="s">
        <v>127</v>
      </c>
      <c r="M139" s="6" t="s">
        <v>28</v>
      </c>
      <c r="N139" s="4">
        <v>2</v>
      </c>
      <c r="O139" s="4">
        <v>2</v>
      </c>
      <c r="P139" s="20">
        <f t="shared" si="17"/>
        <v>4</v>
      </c>
      <c r="Q139" s="4" t="str">
        <f t="shared" si="18"/>
        <v>BAJO</v>
      </c>
      <c r="R139" s="4">
        <v>10</v>
      </c>
      <c r="S139" s="20">
        <f t="shared" si="19"/>
        <v>40</v>
      </c>
      <c r="T139" s="6" t="str">
        <f t="shared" si="20"/>
        <v>III</v>
      </c>
      <c r="U139" s="6" t="str">
        <f t="shared" si="21"/>
        <v>MEJORABLE</v>
      </c>
      <c r="V139" s="6" t="s">
        <v>29</v>
      </c>
      <c r="W139" s="4" t="s">
        <v>29</v>
      </c>
      <c r="X139" s="4" t="s">
        <v>29</v>
      </c>
      <c r="Y139" s="4" t="s">
        <v>795</v>
      </c>
      <c r="Z139" s="4" t="s">
        <v>29</v>
      </c>
      <c r="AA139" s="4" t="s">
        <v>128</v>
      </c>
    </row>
    <row r="140" spans="1:27" ht="240" x14ac:dyDescent="0.25">
      <c r="A140" s="20" t="s">
        <v>36</v>
      </c>
      <c r="B140" s="4" t="s">
        <v>57</v>
      </c>
      <c r="C140" s="9" t="s">
        <v>679</v>
      </c>
      <c r="D140" s="4" t="s">
        <v>680</v>
      </c>
      <c r="E140" s="9" t="s">
        <v>681</v>
      </c>
      <c r="F140" s="4" t="s">
        <v>31</v>
      </c>
      <c r="G140" s="4">
        <v>1</v>
      </c>
      <c r="H140" s="6" t="s">
        <v>112</v>
      </c>
      <c r="I140" s="9" t="s">
        <v>733</v>
      </c>
      <c r="J140" s="9" t="s">
        <v>114</v>
      </c>
      <c r="K140" s="9" t="s">
        <v>120</v>
      </c>
      <c r="L140" s="9" t="s">
        <v>121</v>
      </c>
      <c r="M140" s="9" t="s">
        <v>28</v>
      </c>
      <c r="N140" s="4">
        <v>6</v>
      </c>
      <c r="O140" s="4">
        <v>1</v>
      </c>
      <c r="P140" s="20">
        <f t="shared" si="17"/>
        <v>6</v>
      </c>
      <c r="Q140" s="4" t="str">
        <f t="shared" si="18"/>
        <v>MEDIO</v>
      </c>
      <c r="R140" s="4">
        <v>60</v>
      </c>
      <c r="S140" s="20">
        <f t="shared" si="19"/>
        <v>360</v>
      </c>
      <c r="T140" s="6" t="str">
        <f t="shared" si="20"/>
        <v>II</v>
      </c>
      <c r="U140" s="6" t="str">
        <f t="shared" si="21"/>
        <v>NO ACEPTABLE O ACEPTABLE CON CONTROL ESPECIFICO</v>
      </c>
      <c r="V140" s="6" t="s">
        <v>29</v>
      </c>
      <c r="W140" s="4" t="s">
        <v>29</v>
      </c>
      <c r="X140" s="4" t="s">
        <v>29</v>
      </c>
      <c r="Y140" s="4" t="s">
        <v>122</v>
      </c>
      <c r="Z140" s="4" t="s">
        <v>29</v>
      </c>
      <c r="AA140" s="4" t="s">
        <v>29</v>
      </c>
    </row>
    <row r="141" spans="1:27" ht="240" x14ac:dyDescent="0.25">
      <c r="A141" s="20" t="s">
        <v>36</v>
      </c>
      <c r="B141" s="4" t="s">
        <v>57</v>
      </c>
      <c r="C141" s="9" t="s">
        <v>39</v>
      </c>
      <c r="D141" s="4" t="s">
        <v>682</v>
      </c>
      <c r="E141" s="9" t="s">
        <v>425</v>
      </c>
      <c r="F141" s="4" t="s">
        <v>31</v>
      </c>
      <c r="G141" s="4">
        <v>1</v>
      </c>
      <c r="H141" s="6" t="s">
        <v>26</v>
      </c>
      <c r="I141" s="4" t="s">
        <v>383</v>
      </c>
      <c r="J141" s="9" t="s">
        <v>102</v>
      </c>
      <c r="K141" s="4" t="s">
        <v>28</v>
      </c>
      <c r="L141" s="4" t="s">
        <v>103</v>
      </c>
      <c r="M141" s="4" t="s">
        <v>104</v>
      </c>
      <c r="N141" s="4">
        <v>6</v>
      </c>
      <c r="O141" s="4">
        <v>2</v>
      </c>
      <c r="P141" s="20">
        <f t="shared" si="17"/>
        <v>12</v>
      </c>
      <c r="Q141" s="4" t="str">
        <f t="shared" si="18"/>
        <v>ALTO</v>
      </c>
      <c r="R141" s="4">
        <v>10</v>
      </c>
      <c r="S141" s="20">
        <f t="shared" si="19"/>
        <v>120</v>
      </c>
      <c r="T141" s="6" t="str">
        <f t="shared" si="20"/>
        <v>III</v>
      </c>
      <c r="U141" s="6" t="str">
        <f t="shared" si="21"/>
        <v>MEJORABLE</v>
      </c>
      <c r="V141" s="6" t="s">
        <v>29</v>
      </c>
      <c r="W141" s="4" t="s">
        <v>29</v>
      </c>
      <c r="X141" s="4" t="s">
        <v>29</v>
      </c>
      <c r="Y141" s="4" t="s">
        <v>106</v>
      </c>
      <c r="Z141" s="6" t="s">
        <v>29</v>
      </c>
      <c r="AA141" s="4" t="s">
        <v>107</v>
      </c>
    </row>
    <row r="142" spans="1:27" ht="180" x14ac:dyDescent="0.25">
      <c r="A142" s="20" t="s">
        <v>36</v>
      </c>
      <c r="B142" s="4" t="s">
        <v>57</v>
      </c>
      <c r="C142" s="9" t="s">
        <v>39</v>
      </c>
      <c r="D142" s="4" t="s">
        <v>682</v>
      </c>
      <c r="E142" s="9" t="s">
        <v>425</v>
      </c>
      <c r="F142" s="4" t="s">
        <v>31</v>
      </c>
      <c r="G142" s="4">
        <v>1</v>
      </c>
      <c r="H142" s="6" t="s">
        <v>25</v>
      </c>
      <c r="I142" s="6" t="s">
        <v>98</v>
      </c>
      <c r="J142" s="6" t="s">
        <v>99</v>
      </c>
      <c r="K142" s="9" t="s">
        <v>667</v>
      </c>
      <c r="L142" s="9" t="s">
        <v>28</v>
      </c>
      <c r="M142" s="9" t="s">
        <v>736</v>
      </c>
      <c r="N142" s="4">
        <v>2</v>
      </c>
      <c r="O142" s="4">
        <v>3</v>
      </c>
      <c r="P142" s="20">
        <f t="shared" si="17"/>
        <v>6</v>
      </c>
      <c r="Q142" s="4" t="str">
        <f t="shared" si="18"/>
        <v>MEDIO</v>
      </c>
      <c r="R142" s="4">
        <v>10</v>
      </c>
      <c r="S142" s="20">
        <f t="shared" si="19"/>
        <v>60</v>
      </c>
      <c r="T142" s="6" t="str">
        <f t="shared" si="20"/>
        <v>III</v>
      </c>
      <c r="U142" s="6" t="str">
        <f t="shared" si="21"/>
        <v>MEJORABLE</v>
      </c>
      <c r="V142" s="6" t="s">
        <v>29</v>
      </c>
      <c r="W142" s="4" t="s">
        <v>29</v>
      </c>
      <c r="X142" s="9" t="s">
        <v>667</v>
      </c>
      <c r="Y142" s="4" t="s">
        <v>762</v>
      </c>
      <c r="Z142" s="4" t="s">
        <v>29</v>
      </c>
      <c r="AA142" s="4" t="s">
        <v>100</v>
      </c>
    </row>
    <row r="143" spans="1:27" ht="165" x14ac:dyDescent="0.25">
      <c r="A143" s="20" t="s">
        <v>36</v>
      </c>
      <c r="B143" s="4" t="s">
        <v>57</v>
      </c>
      <c r="C143" s="9" t="s">
        <v>39</v>
      </c>
      <c r="D143" s="4" t="s">
        <v>682</v>
      </c>
      <c r="E143" s="9" t="s">
        <v>425</v>
      </c>
      <c r="F143" s="4" t="s">
        <v>31</v>
      </c>
      <c r="G143" s="4">
        <v>1</v>
      </c>
      <c r="H143" s="6" t="s">
        <v>27</v>
      </c>
      <c r="I143" s="6" t="s">
        <v>347</v>
      </c>
      <c r="J143" s="6" t="s">
        <v>348</v>
      </c>
      <c r="K143" s="6" t="s">
        <v>660</v>
      </c>
      <c r="L143" s="6" t="s">
        <v>340</v>
      </c>
      <c r="M143" s="6" t="s">
        <v>738</v>
      </c>
      <c r="N143" s="4">
        <v>2</v>
      </c>
      <c r="O143" s="4">
        <v>3</v>
      </c>
      <c r="P143" s="20">
        <f t="shared" si="17"/>
        <v>6</v>
      </c>
      <c r="Q143" s="4" t="str">
        <f t="shared" si="18"/>
        <v>MEDIO</v>
      </c>
      <c r="R143" s="4">
        <v>10</v>
      </c>
      <c r="S143" s="20">
        <f t="shared" si="19"/>
        <v>60</v>
      </c>
      <c r="T143" s="6" t="str">
        <f t="shared" si="20"/>
        <v>III</v>
      </c>
      <c r="U143" s="6" t="str">
        <f t="shared" si="21"/>
        <v>MEJORABLE</v>
      </c>
      <c r="V143" s="6" t="s">
        <v>29</v>
      </c>
      <c r="W143" s="4" t="s">
        <v>29</v>
      </c>
      <c r="X143" s="6" t="s">
        <v>341</v>
      </c>
      <c r="Y143" s="6" t="s">
        <v>761</v>
      </c>
      <c r="Z143" s="6" t="s">
        <v>29</v>
      </c>
      <c r="AA143" s="4" t="s">
        <v>323</v>
      </c>
    </row>
    <row r="144" spans="1:27" ht="165" x14ac:dyDescent="0.25">
      <c r="A144" s="20" t="s">
        <v>36</v>
      </c>
      <c r="B144" s="4" t="s">
        <v>57</v>
      </c>
      <c r="C144" s="9" t="s">
        <v>39</v>
      </c>
      <c r="D144" s="4" t="s">
        <v>682</v>
      </c>
      <c r="E144" s="9" t="s">
        <v>425</v>
      </c>
      <c r="F144" s="4" t="s">
        <v>31</v>
      </c>
      <c r="G144" s="4">
        <v>1</v>
      </c>
      <c r="H144" s="6" t="s">
        <v>27</v>
      </c>
      <c r="I144" s="6" t="s">
        <v>109</v>
      </c>
      <c r="J144" s="6" t="s">
        <v>110</v>
      </c>
      <c r="K144" s="6" t="s">
        <v>660</v>
      </c>
      <c r="L144" s="6" t="s">
        <v>340</v>
      </c>
      <c r="M144" s="6" t="s">
        <v>738</v>
      </c>
      <c r="N144" s="4">
        <v>2</v>
      </c>
      <c r="O144" s="4">
        <v>3</v>
      </c>
      <c r="P144" s="20">
        <f t="shared" si="17"/>
        <v>6</v>
      </c>
      <c r="Q144" s="4" t="str">
        <f t="shared" si="18"/>
        <v>MEDIO</v>
      </c>
      <c r="R144" s="4">
        <v>10</v>
      </c>
      <c r="S144" s="20">
        <f t="shared" si="19"/>
        <v>60</v>
      </c>
      <c r="T144" s="6" t="str">
        <f t="shared" si="20"/>
        <v>III</v>
      </c>
      <c r="U144" s="6" t="str">
        <f t="shared" si="21"/>
        <v>MEJORABLE</v>
      </c>
      <c r="V144" s="6" t="s">
        <v>29</v>
      </c>
      <c r="W144" s="4" t="s">
        <v>29</v>
      </c>
      <c r="X144" s="6" t="s">
        <v>341</v>
      </c>
      <c r="Y144" s="6" t="s">
        <v>759</v>
      </c>
      <c r="Z144" s="4" t="s">
        <v>29</v>
      </c>
      <c r="AA144" s="4" t="s">
        <v>100</v>
      </c>
    </row>
    <row r="145" spans="1:27" ht="120" x14ac:dyDescent="0.25">
      <c r="A145" s="20" t="s">
        <v>36</v>
      </c>
      <c r="B145" s="4" t="s">
        <v>57</v>
      </c>
      <c r="C145" s="9" t="s">
        <v>39</v>
      </c>
      <c r="D145" s="4" t="s">
        <v>682</v>
      </c>
      <c r="E145" s="9" t="s">
        <v>425</v>
      </c>
      <c r="F145" s="4" t="s">
        <v>31</v>
      </c>
      <c r="G145" s="4">
        <v>1</v>
      </c>
      <c r="H145" s="6" t="s">
        <v>112</v>
      </c>
      <c r="I145" s="6" t="s">
        <v>361</v>
      </c>
      <c r="J145" s="6" t="s">
        <v>125</v>
      </c>
      <c r="K145" s="6" t="s">
        <v>126</v>
      </c>
      <c r="L145" s="6" t="s">
        <v>127</v>
      </c>
      <c r="M145" s="6" t="s">
        <v>28</v>
      </c>
      <c r="N145" s="4">
        <v>2</v>
      </c>
      <c r="O145" s="4">
        <v>2</v>
      </c>
      <c r="P145" s="20">
        <f t="shared" si="17"/>
        <v>4</v>
      </c>
      <c r="Q145" s="4" t="str">
        <f t="shared" si="18"/>
        <v>BAJO</v>
      </c>
      <c r="R145" s="4">
        <v>10</v>
      </c>
      <c r="S145" s="20">
        <f t="shared" si="19"/>
        <v>40</v>
      </c>
      <c r="T145" s="6" t="str">
        <f t="shared" si="20"/>
        <v>III</v>
      </c>
      <c r="U145" s="6" t="str">
        <f t="shared" si="21"/>
        <v>MEJORABLE</v>
      </c>
      <c r="V145" s="6" t="s">
        <v>29</v>
      </c>
      <c r="W145" s="4" t="s">
        <v>29</v>
      </c>
      <c r="X145" s="4" t="s">
        <v>29</v>
      </c>
      <c r="Y145" s="4" t="s">
        <v>795</v>
      </c>
      <c r="Z145" s="4" t="s">
        <v>29</v>
      </c>
      <c r="AA145" s="4" t="s">
        <v>128</v>
      </c>
    </row>
    <row r="146" spans="1:27" ht="150" x14ac:dyDescent="0.25">
      <c r="A146" s="20" t="s">
        <v>36</v>
      </c>
      <c r="B146" s="4" t="s">
        <v>57</v>
      </c>
      <c r="C146" s="9" t="s">
        <v>39</v>
      </c>
      <c r="D146" s="4" t="s">
        <v>682</v>
      </c>
      <c r="E146" s="9" t="s">
        <v>425</v>
      </c>
      <c r="F146" s="4" t="s">
        <v>31</v>
      </c>
      <c r="G146" s="4">
        <v>1</v>
      </c>
      <c r="H146" s="6" t="s">
        <v>112</v>
      </c>
      <c r="I146" s="6" t="s">
        <v>355</v>
      </c>
      <c r="J146" s="6" t="s">
        <v>356</v>
      </c>
      <c r="K146" s="6" t="s">
        <v>357</v>
      </c>
      <c r="L146" s="9" t="s">
        <v>763</v>
      </c>
      <c r="M146" s="9" t="s">
        <v>141</v>
      </c>
      <c r="N146" s="4">
        <v>2</v>
      </c>
      <c r="O146" s="4">
        <v>4</v>
      </c>
      <c r="P146" s="20">
        <f t="shared" si="17"/>
        <v>8</v>
      </c>
      <c r="Q146" s="4" t="str">
        <f t="shared" si="18"/>
        <v>MEDIO</v>
      </c>
      <c r="R146" s="4">
        <v>10</v>
      </c>
      <c r="S146" s="20">
        <f t="shared" si="19"/>
        <v>80</v>
      </c>
      <c r="T146" s="6" t="str">
        <f t="shared" si="20"/>
        <v>III</v>
      </c>
      <c r="U146" s="6" t="str">
        <f t="shared" si="21"/>
        <v>MEJORABLE</v>
      </c>
      <c r="V146" s="6" t="s">
        <v>29</v>
      </c>
      <c r="W146" s="4" t="s">
        <v>29</v>
      </c>
      <c r="X146" s="6" t="s">
        <v>358</v>
      </c>
      <c r="Y146" s="4" t="s">
        <v>359</v>
      </c>
      <c r="Z146" s="4" t="s">
        <v>29</v>
      </c>
      <c r="AA146" s="4" t="s">
        <v>360</v>
      </c>
    </row>
    <row r="147" spans="1:27" ht="120" x14ac:dyDescent="0.25">
      <c r="A147" s="20" t="s">
        <v>36</v>
      </c>
      <c r="B147" s="4" t="s">
        <v>57</v>
      </c>
      <c r="C147" s="9" t="s">
        <v>39</v>
      </c>
      <c r="D147" s="4" t="s">
        <v>682</v>
      </c>
      <c r="E147" s="9" t="s">
        <v>425</v>
      </c>
      <c r="F147" s="4" t="s">
        <v>31</v>
      </c>
      <c r="G147" s="4">
        <v>1</v>
      </c>
      <c r="H147" s="6" t="s">
        <v>112</v>
      </c>
      <c r="I147" s="9" t="s">
        <v>137</v>
      </c>
      <c r="J147" s="9" t="s">
        <v>138</v>
      </c>
      <c r="K147" s="6" t="s">
        <v>139</v>
      </c>
      <c r="L147" s="6" t="s">
        <v>140</v>
      </c>
      <c r="M147" s="6" t="s">
        <v>141</v>
      </c>
      <c r="N147" s="4">
        <v>2</v>
      </c>
      <c r="O147" s="4">
        <v>2</v>
      </c>
      <c r="P147" s="20">
        <f t="shared" si="17"/>
        <v>4</v>
      </c>
      <c r="Q147" s="4" t="str">
        <f t="shared" si="18"/>
        <v>BAJO</v>
      </c>
      <c r="R147" s="4">
        <v>10</v>
      </c>
      <c r="S147" s="20">
        <f t="shared" si="19"/>
        <v>40</v>
      </c>
      <c r="T147" s="6" t="str">
        <f t="shared" si="20"/>
        <v>III</v>
      </c>
      <c r="U147" s="6" t="str">
        <f t="shared" si="21"/>
        <v>MEJORABLE</v>
      </c>
      <c r="V147" s="6" t="s">
        <v>29</v>
      </c>
      <c r="W147" s="4" t="s">
        <v>29</v>
      </c>
      <c r="X147" s="4" t="s">
        <v>29</v>
      </c>
      <c r="Y147" s="4" t="s">
        <v>142</v>
      </c>
      <c r="Z147" s="4" t="s">
        <v>29</v>
      </c>
      <c r="AA147" s="4" t="s">
        <v>118</v>
      </c>
    </row>
    <row r="148" spans="1:27" ht="120" x14ac:dyDescent="0.25">
      <c r="A148" s="20" t="s">
        <v>36</v>
      </c>
      <c r="B148" s="4" t="s">
        <v>57</v>
      </c>
      <c r="C148" s="9" t="s">
        <v>39</v>
      </c>
      <c r="D148" s="4" t="s">
        <v>682</v>
      </c>
      <c r="E148" s="9" t="s">
        <v>425</v>
      </c>
      <c r="F148" s="4" t="s">
        <v>31</v>
      </c>
      <c r="G148" s="4">
        <v>1</v>
      </c>
      <c r="H148" s="6" t="s">
        <v>112</v>
      </c>
      <c r="I148" s="9" t="s">
        <v>364</v>
      </c>
      <c r="J148" s="9" t="s">
        <v>114</v>
      </c>
      <c r="K148" s="6" t="s">
        <v>365</v>
      </c>
      <c r="L148" s="6" t="s">
        <v>366</v>
      </c>
      <c r="M148" s="6" t="s">
        <v>670</v>
      </c>
      <c r="N148" s="4">
        <v>6</v>
      </c>
      <c r="O148" s="4">
        <v>4</v>
      </c>
      <c r="P148" s="20">
        <f t="shared" si="17"/>
        <v>24</v>
      </c>
      <c r="Q148" s="4" t="str">
        <f t="shared" si="18"/>
        <v>MUY ALTO</v>
      </c>
      <c r="R148" s="4">
        <v>60</v>
      </c>
      <c r="S148" s="20">
        <f t="shared" si="19"/>
        <v>1440</v>
      </c>
      <c r="T148" s="6" t="str">
        <f t="shared" si="20"/>
        <v>I</v>
      </c>
      <c r="U148" s="6" t="str">
        <f t="shared" si="21"/>
        <v>NO ACEPTABLE</v>
      </c>
      <c r="V148" s="6" t="s">
        <v>29</v>
      </c>
      <c r="W148" s="4" t="s">
        <v>29</v>
      </c>
      <c r="X148" s="6" t="s">
        <v>29</v>
      </c>
      <c r="Y148" s="4" t="s">
        <v>367</v>
      </c>
      <c r="Z148" s="6" t="s">
        <v>670</v>
      </c>
      <c r="AA148" s="4" t="s">
        <v>29</v>
      </c>
    </row>
    <row r="149" spans="1:27" ht="120" x14ac:dyDescent="0.25">
      <c r="A149" s="20" t="s">
        <v>36</v>
      </c>
      <c r="B149" s="4" t="s">
        <v>57</v>
      </c>
      <c r="C149" s="9" t="s">
        <v>39</v>
      </c>
      <c r="D149" s="4" t="s">
        <v>682</v>
      </c>
      <c r="E149" s="9" t="s">
        <v>425</v>
      </c>
      <c r="F149" s="4" t="s">
        <v>31</v>
      </c>
      <c r="G149" s="4">
        <v>1</v>
      </c>
      <c r="H149" s="6" t="s">
        <v>112</v>
      </c>
      <c r="I149" s="9" t="s">
        <v>150</v>
      </c>
      <c r="J149" s="9" t="s">
        <v>114</v>
      </c>
      <c r="K149" s="6" t="s">
        <v>432</v>
      </c>
      <c r="L149" s="6" t="s">
        <v>121</v>
      </c>
      <c r="M149" s="6" t="s">
        <v>28</v>
      </c>
      <c r="N149" s="4">
        <v>2</v>
      </c>
      <c r="O149" s="4">
        <v>2</v>
      </c>
      <c r="P149" s="20">
        <f t="shared" si="17"/>
        <v>4</v>
      </c>
      <c r="Q149" s="4" t="str">
        <f t="shared" si="18"/>
        <v>BAJO</v>
      </c>
      <c r="R149" s="4">
        <v>60</v>
      </c>
      <c r="S149" s="20">
        <f t="shared" si="19"/>
        <v>240</v>
      </c>
      <c r="T149" s="6" t="str">
        <f t="shared" si="20"/>
        <v>II</v>
      </c>
      <c r="U149" s="6" t="str">
        <f t="shared" si="21"/>
        <v>NO ACEPTABLE O ACEPTABLE CON CONTROL ESPECIFICO</v>
      </c>
      <c r="V149" s="6" t="s">
        <v>29</v>
      </c>
      <c r="W149" s="4" t="s">
        <v>29</v>
      </c>
      <c r="X149" s="4" t="s">
        <v>29</v>
      </c>
      <c r="Y149" s="4" t="s">
        <v>122</v>
      </c>
      <c r="Z149" s="4" t="s">
        <v>29</v>
      </c>
      <c r="AA149" s="4" t="s">
        <v>29</v>
      </c>
    </row>
    <row r="150" spans="1:27" ht="120" x14ac:dyDescent="0.25">
      <c r="A150" s="20" t="s">
        <v>36</v>
      </c>
      <c r="B150" s="4" t="s">
        <v>57</v>
      </c>
      <c r="C150" s="9" t="s">
        <v>39</v>
      </c>
      <c r="D150" s="4" t="s">
        <v>682</v>
      </c>
      <c r="E150" s="9" t="s">
        <v>425</v>
      </c>
      <c r="F150" s="4" t="s">
        <v>31</v>
      </c>
      <c r="G150" s="4">
        <v>1</v>
      </c>
      <c r="H150" s="6" t="s">
        <v>112</v>
      </c>
      <c r="I150" s="9" t="s">
        <v>733</v>
      </c>
      <c r="J150" s="9" t="s">
        <v>114</v>
      </c>
      <c r="K150" s="9" t="s">
        <v>120</v>
      </c>
      <c r="L150" s="9" t="s">
        <v>121</v>
      </c>
      <c r="M150" s="9" t="s">
        <v>28</v>
      </c>
      <c r="N150" s="4">
        <v>6</v>
      </c>
      <c r="O150" s="4">
        <v>1</v>
      </c>
      <c r="P150" s="20">
        <f t="shared" si="17"/>
        <v>6</v>
      </c>
      <c r="Q150" s="4" t="str">
        <f t="shared" si="18"/>
        <v>MEDIO</v>
      </c>
      <c r="R150" s="4">
        <v>60</v>
      </c>
      <c r="S150" s="20">
        <f t="shared" si="19"/>
        <v>360</v>
      </c>
      <c r="T150" s="6" t="str">
        <f t="shared" si="20"/>
        <v>II</v>
      </c>
      <c r="U150" s="6" t="str">
        <f t="shared" si="21"/>
        <v>NO ACEPTABLE O ACEPTABLE CON CONTROL ESPECIFICO</v>
      </c>
      <c r="V150" s="6" t="s">
        <v>29</v>
      </c>
      <c r="W150" s="4" t="s">
        <v>29</v>
      </c>
      <c r="X150" s="4" t="s">
        <v>29</v>
      </c>
      <c r="Y150" s="4" t="s">
        <v>122</v>
      </c>
      <c r="Z150" s="4" t="s">
        <v>29</v>
      </c>
      <c r="AA150" s="4" t="s">
        <v>29</v>
      </c>
    </row>
    <row r="151" spans="1:27" ht="240" x14ac:dyDescent="0.25">
      <c r="A151" s="20" t="s">
        <v>37</v>
      </c>
      <c r="B151" s="4" t="s">
        <v>420</v>
      </c>
      <c r="C151" s="9" t="s">
        <v>38</v>
      </c>
      <c r="D151" s="4" t="s">
        <v>421</v>
      </c>
      <c r="E151" s="4" t="s">
        <v>422</v>
      </c>
      <c r="F151" s="4" t="s">
        <v>31</v>
      </c>
      <c r="G151" s="4">
        <v>1</v>
      </c>
      <c r="H151" s="6" t="s">
        <v>26</v>
      </c>
      <c r="I151" s="9" t="s">
        <v>157</v>
      </c>
      <c r="J151" s="9" t="s">
        <v>102</v>
      </c>
      <c r="K151" s="4" t="s">
        <v>28</v>
      </c>
      <c r="L151" s="4" t="s">
        <v>103</v>
      </c>
      <c r="M151" s="4" t="s">
        <v>104</v>
      </c>
      <c r="N151" s="4">
        <v>6</v>
      </c>
      <c r="O151" s="4">
        <v>2</v>
      </c>
      <c r="P151" s="20">
        <f t="shared" si="5"/>
        <v>12</v>
      </c>
      <c r="Q151" s="4" t="str">
        <f t="shared" si="6"/>
        <v>ALTO</v>
      </c>
      <c r="R151" s="4">
        <v>10</v>
      </c>
      <c r="S151" s="20">
        <f t="shared" si="7"/>
        <v>120</v>
      </c>
      <c r="T151" s="6" t="str">
        <f t="shared" si="8"/>
        <v>III</v>
      </c>
      <c r="U151" s="6" t="str">
        <f t="shared" si="9"/>
        <v>MEJORABLE</v>
      </c>
      <c r="V151" s="6" t="s">
        <v>29</v>
      </c>
      <c r="W151" s="4" t="s">
        <v>29</v>
      </c>
      <c r="X151" s="4" t="s">
        <v>105</v>
      </c>
      <c r="Y151" s="4" t="s">
        <v>106</v>
      </c>
      <c r="Z151" s="6" t="s">
        <v>29</v>
      </c>
      <c r="AA151" s="4" t="s">
        <v>107</v>
      </c>
    </row>
    <row r="152" spans="1:27" ht="165" x14ac:dyDescent="0.25">
      <c r="A152" s="20" t="s">
        <v>37</v>
      </c>
      <c r="B152" s="4" t="s">
        <v>420</v>
      </c>
      <c r="C152" s="9" t="s">
        <v>38</v>
      </c>
      <c r="D152" s="4" t="s">
        <v>421</v>
      </c>
      <c r="E152" s="4" t="s">
        <v>422</v>
      </c>
      <c r="F152" s="4" t="s">
        <v>31</v>
      </c>
      <c r="G152" s="4">
        <v>1</v>
      </c>
      <c r="H152" s="6" t="s">
        <v>27</v>
      </c>
      <c r="I152" s="6" t="s">
        <v>109</v>
      </c>
      <c r="J152" s="6" t="s">
        <v>110</v>
      </c>
      <c r="K152" s="6" t="s">
        <v>660</v>
      </c>
      <c r="L152" s="6" t="s">
        <v>340</v>
      </c>
      <c r="M152" s="6" t="s">
        <v>738</v>
      </c>
      <c r="N152" s="4">
        <v>2</v>
      </c>
      <c r="O152" s="4">
        <v>3</v>
      </c>
      <c r="P152" s="20">
        <f t="shared" si="5"/>
        <v>6</v>
      </c>
      <c r="Q152" s="4" t="str">
        <f t="shared" si="6"/>
        <v>MEDIO</v>
      </c>
      <c r="R152" s="4">
        <v>10</v>
      </c>
      <c r="S152" s="20">
        <f t="shared" si="7"/>
        <v>60</v>
      </c>
      <c r="T152" s="6" t="str">
        <f t="shared" si="8"/>
        <v>III</v>
      </c>
      <c r="U152" s="6" t="str">
        <f t="shared" si="9"/>
        <v>MEJORABLE</v>
      </c>
      <c r="V152" s="6" t="s">
        <v>29</v>
      </c>
      <c r="W152" s="4" t="s">
        <v>29</v>
      </c>
      <c r="X152" s="6" t="s">
        <v>341</v>
      </c>
      <c r="Y152" s="6" t="s">
        <v>759</v>
      </c>
      <c r="Z152" s="4" t="s">
        <v>29</v>
      </c>
      <c r="AA152" s="4" t="s">
        <v>100</v>
      </c>
    </row>
    <row r="153" spans="1:27" ht="165" x14ac:dyDescent="0.25">
      <c r="A153" s="20" t="s">
        <v>37</v>
      </c>
      <c r="B153" s="4" t="s">
        <v>420</v>
      </c>
      <c r="C153" s="9" t="s">
        <v>38</v>
      </c>
      <c r="D153" s="4" t="s">
        <v>421</v>
      </c>
      <c r="E153" s="4" t="s">
        <v>422</v>
      </c>
      <c r="F153" s="4" t="s">
        <v>31</v>
      </c>
      <c r="G153" s="4">
        <v>1</v>
      </c>
      <c r="H153" s="6" t="s">
        <v>27</v>
      </c>
      <c r="I153" s="6" t="s">
        <v>347</v>
      </c>
      <c r="J153" s="6" t="s">
        <v>348</v>
      </c>
      <c r="K153" s="6" t="s">
        <v>660</v>
      </c>
      <c r="L153" s="6" t="s">
        <v>340</v>
      </c>
      <c r="M153" s="6" t="s">
        <v>738</v>
      </c>
      <c r="N153" s="4">
        <v>2</v>
      </c>
      <c r="O153" s="4">
        <v>3</v>
      </c>
      <c r="P153" s="20">
        <f t="shared" si="5"/>
        <v>6</v>
      </c>
      <c r="Q153" s="4" t="str">
        <f t="shared" si="6"/>
        <v>MEDIO</v>
      </c>
      <c r="R153" s="4">
        <v>10</v>
      </c>
      <c r="S153" s="20">
        <f t="shared" si="7"/>
        <v>60</v>
      </c>
      <c r="T153" s="6" t="str">
        <f t="shared" si="8"/>
        <v>III</v>
      </c>
      <c r="U153" s="6" t="str">
        <f t="shared" si="9"/>
        <v>MEJORABLE</v>
      </c>
      <c r="V153" s="6" t="s">
        <v>29</v>
      </c>
      <c r="W153" s="4" t="s">
        <v>29</v>
      </c>
      <c r="X153" s="6" t="s">
        <v>341</v>
      </c>
      <c r="Y153" s="6" t="s">
        <v>761</v>
      </c>
      <c r="Z153" s="6" t="s">
        <v>29</v>
      </c>
      <c r="AA153" s="4" t="s">
        <v>323</v>
      </c>
    </row>
    <row r="154" spans="1:27" ht="180" x14ac:dyDescent="0.25">
      <c r="A154" s="20" t="s">
        <v>37</v>
      </c>
      <c r="B154" s="4" t="s">
        <v>420</v>
      </c>
      <c r="C154" s="9" t="s">
        <v>38</v>
      </c>
      <c r="D154" s="4" t="s">
        <v>421</v>
      </c>
      <c r="E154" s="4" t="s">
        <v>422</v>
      </c>
      <c r="F154" s="4" t="s">
        <v>31</v>
      </c>
      <c r="G154" s="4">
        <v>1</v>
      </c>
      <c r="H154" s="6" t="s">
        <v>25</v>
      </c>
      <c r="I154" s="6" t="s">
        <v>98</v>
      </c>
      <c r="J154" s="6" t="s">
        <v>99</v>
      </c>
      <c r="K154" s="9" t="s">
        <v>667</v>
      </c>
      <c r="L154" s="9" t="s">
        <v>28</v>
      </c>
      <c r="M154" s="9" t="s">
        <v>736</v>
      </c>
      <c r="N154" s="4">
        <v>2</v>
      </c>
      <c r="O154" s="4">
        <v>3</v>
      </c>
      <c r="P154" s="20">
        <f t="shared" si="5"/>
        <v>6</v>
      </c>
      <c r="Q154" s="4" t="str">
        <f t="shared" si="6"/>
        <v>MEDIO</v>
      </c>
      <c r="R154" s="4">
        <v>10</v>
      </c>
      <c r="S154" s="20">
        <f t="shared" si="7"/>
        <v>60</v>
      </c>
      <c r="T154" s="6" t="str">
        <f t="shared" si="8"/>
        <v>III</v>
      </c>
      <c r="U154" s="6" t="str">
        <f t="shared" si="9"/>
        <v>MEJORABLE</v>
      </c>
      <c r="V154" s="6" t="s">
        <v>29</v>
      </c>
      <c r="W154" s="4" t="s">
        <v>29</v>
      </c>
      <c r="X154" s="9" t="s">
        <v>667</v>
      </c>
      <c r="Y154" s="4" t="s">
        <v>762</v>
      </c>
      <c r="Z154" s="4" t="s">
        <v>29</v>
      </c>
      <c r="AA154" s="4" t="s">
        <v>100</v>
      </c>
    </row>
    <row r="155" spans="1:27" ht="165" x14ac:dyDescent="0.25">
      <c r="A155" s="20" t="s">
        <v>37</v>
      </c>
      <c r="B155" s="4" t="s">
        <v>420</v>
      </c>
      <c r="C155" s="9" t="s">
        <v>38</v>
      </c>
      <c r="D155" s="4" t="s">
        <v>421</v>
      </c>
      <c r="E155" s="4" t="s">
        <v>422</v>
      </c>
      <c r="F155" s="4" t="s">
        <v>31</v>
      </c>
      <c r="G155" s="4">
        <v>1</v>
      </c>
      <c r="H155" s="6" t="s">
        <v>112</v>
      </c>
      <c r="I155" s="4" t="s">
        <v>198</v>
      </c>
      <c r="J155" s="6" t="s">
        <v>114</v>
      </c>
      <c r="K155" s="6" t="s">
        <v>357</v>
      </c>
      <c r="L155" s="9" t="s">
        <v>637</v>
      </c>
      <c r="M155" s="9" t="s">
        <v>28</v>
      </c>
      <c r="N155" s="4">
        <v>2</v>
      </c>
      <c r="O155" s="4">
        <v>2</v>
      </c>
      <c r="P155" s="20">
        <f t="shared" si="5"/>
        <v>4</v>
      </c>
      <c r="Q155" s="4" t="str">
        <f t="shared" si="6"/>
        <v>BAJO</v>
      </c>
      <c r="R155" s="4">
        <v>25</v>
      </c>
      <c r="S155" s="20">
        <f t="shared" si="7"/>
        <v>100</v>
      </c>
      <c r="T155" s="6" t="str">
        <f t="shared" si="8"/>
        <v>III</v>
      </c>
      <c r="U155" s="6" t="str">
        <f t="shared" si="9"/>
        <v>MEJORABLE</v>
      </c>
      <c r="V155" s="6" t="s">
        <v>29</v>
      </c>
      <c r="W155" s="4" t="s">
        <v>29</v>
      </c>
      <c r="X155" s="6" t="s">
        <v>384</v>
      </c>
      <c r="Y155" s="4" t="s">
        <v>359</v>
      </c>
      <c r="Z155" s="4" t="s">
        <v>29</v>
      </c>
      <c r="AA155" s="4" t="s">
        <v>360</v>
      </c>
    </row>
    <row r="156" spans="1:27" ht="165" x14ac:dyDescent="0.25">
      <c r="A156" s="20" t="s">
        <v>37</v>
      </c>
      <c r="B156" s="4" t="s">
        <v>420</v>
      </c>
      <c r="C156" s="9" t="s">
        <v>38</v>
      </c>
      <c r="D156" s="4" t="s">
        <v>421</v>
      </c>
      <c r="E156" s="4" t="s">
        <v>422</v>
      </c>
      <c r="F156" s="4" t="s">
        <v>31</v>
      </c>
      <c r="G156" s="4">
        <v>1</v>
      </c>
      <c r="H156" s="6" t="s">
        <v>112</v>
      </c>
      <c r="I156" s="9" t="s">
        <v>137</v>
      </c>
      <c r="J156" s="9" t="s">
        <v>138</v>
      </c>
      <c r="K156" s="6" t="s">
        <v>139</v>
      </c>
      <c r="L156" s="6" t="s">
        <v>140</v>
      </c>
      <c r="M156" s="6" t="s">
        <v>141</v>
      </c>
      <c r="N156" s="4">
        <v>2</v>
      </c>
      <c r="O156" s="4">
        <v>2</v>
      </c>
      <c r="P156" s="20">
        <f t="shared" si="5"/>
        <v>4</v>
      </c>
      <c r="Q156" s="4" t="str">
        <f t="shared" si="6"/>
        <v>BAJO</v>
      </c>
      <c r="R156" s="4">
        <v>10</v>
      </c>
      <c r="S156" s="20">
        <f t="shared" si="7"/>
        <v>40</v>
      </c>
      <c r="T156" s="6" t="str">
        <f t="shared" si="8"/>
        <v>III</v>
      </c>
      <c r="U156" s="6" t="str">
        <f t="shared" si="9"/>
        <v>MEJORABLE</v>
      </c>
      <c r="V156" s="6" t="s">
        <v>29</v>
      </c>
      <c r="W156" s="4" t="s">
        <v>29</v>
      </c>
      <c r="X156" s="4" t="s">
        <v>29</v>
      </c>
      <c r="Y156" s="4" t="s">
        <v>142</v>
      </c>
      <c r="Z156" s="4" t="s">
        <v>29</v>
      </c>
      <c r="AA156" s="4" t="s">
        <v>118</v>
      </c>
    </row>
    <row r="157" spans="1:27" ht="165" x14ac:dyDescent="0.25">
      <c r="A157" s="20" t="s">
        <v>37</v>
      </c>
      <c r="B157" s="4" t="s">
        <v>420</v>
      </c>
      <c r="C157" s="9" t="s">
        <v>38</v>
      </c>
      <c r="D157" s="4" t="s">
        <v>421</v>
      </c>
      <c r="E157" s="4" t="s">
        <v>422</v>
      </c>
      <c r="F157" s="4" t="s">
        <v>31</v>
      </c>
      <c r="G157" s="4">
        <v>1</v>
      </c>
      <c r="H157" s="6" t="s">
        <v>112</v>
      </c>
      <c r="I157" s="6" t="s">
        <v>355</v>
      </c>
      <c r="J157" s="6" t="s">
        <v>356</v>
      </c>
      <c r="K157" s="6" t="s">
        <v>357</v>
      </c>
      <c r="L157" s="9" t="s">
        <v>763</v>
      </c>
      <c r="M157" s="9" t="s">
        <v>141</v>
      </c>
      <c r="N157" s="4">
        <v>2</v>
      </c>
      <c r="O157" s="4">
        <v>4</v>
      </c>
      <c r="P157" s="20">
        <f t="shared" si="5"/>
        <v>8</v>
      </c>
      <c r="Q157" s="4" t="str">
        <f t="shared" si="6"/>
        <v>MEDIO</v>
      </c>
      <c r="R157" s="4">
        <v>10</v>
      </c>
      <c r="S157" s="20">
        <f t="shared" si="7"/>
        <v>80</v>
      </c>
      <c r="T157" s="6" t="str">
        <f t="shared" si="8"/>
        <v>III</v>
      </c>
      <c r="U157" s="6" t="str">
        <f t="shared" si="9"/>
        <v>MEJORABLE</v>
      </c>
      <c r="V157" s="6" t="s">
        <v>29</v>
      </c>
      <c r="W157" s="4" t="s">
        <v>29</v>
      </c>
      <c r="X157" s="6" t="s">
        <v>358</v>
      </c>
      <c r="Y157" s="4" t="s">
        <v>359</v>
      </c>
      <c r="Z157" s="4" t="s">
        <v>29</v>
      </c>
      <c r="AA157" s="4" t="s">
        <v>360</v>
      </c>
    </row>
    <row r="158" spans="1:27" ht="165" x14ac:dyDescent="0.25">
      <c r="A158" s="20" t="s">
        <v>37</v>
      </c>
      <c r="B158" s="4" t="s">
        <v>420</v>
      </c>
      <c r="C158" s="9" t="s">
        <v>38</v>
      </c>
      <c r="D158" s="4" t="s">
        <v>421</v>
      </c>
      <c r="E158" s="4" t="s">
        <v>422</v>
      </c>
      <c r="F158" s="4" t="s">
        <v>31</v>
      </c>
      <c r="G158" s="4">
        <v>1</v>
      </c>
      <c r="H158" s="6" t="s">
        <v>112</v>
      </c>
      <c r="I158" s="6" t="s">
        <v>361</v>
      </c>
      <c r="J158" s="6" t="s">
        <v>125</v>
      </c>
      <c r="K158" s="6" t="s">
        <v>126</v>
      </c>
      <c r="L158" s="6" t="s">
        <v>127</v>
      </c>
      <c r="M158" s="6" t="s">
        <v>28</v>
      </c>
      <c r="N158" s="4">
        <v>2</v>
      </c>
      <c r="O158" s="4">
        <v>2</v>
      </c>
      <c r="P158" s="20">
        <f t="shared" si="5"/>
        <v>4</v>
      </c>
      <c r="Q158" s="4" t="str">
        <f t="shared" si="6"/>
        <v>BAJO</v>
      </c>
      <c r="R158" s="4">
        <v>10</v>
      </c>
      <c r="S158" s="20">
        <f t="shared" si="7"/>
        <v>40</v>
      </c>
      <c r="T158" s="6" t="str">
        <f t="shared" si="8"/>
        <v>III</v>
      </c>
      <c r="U158" s="6" t="str">
        <f t="shared" si="9"/>
        <v>MEJORABLE</v>
      </c>
      <c r="V158" s="6" t="s">
        <v>29</v>
      </c>
      <c r="W158" s="4" t="s">
        <v>29</v>
      </c>
      <c r="X158" s="4" t="s">
        <v>29</v>
      </c>
      <c r="Y158" s="4" t="s">
        <v>795</v>
      </c>
      <c r="Z158" s="4" t="s">
        <v>29</v>
      </c>
      <c r="AA158" s="4" t="s">
        <v>128</v>
      </c>
    </row>
    <row r="159" spans="1:27" ht="165" x14ac:dyDescent="0.25">
      <c r="A159" s="20" t="s">
        <v>37</v>
      </c>
      <c r="B159" s="4" t="s">
        <v>420</v>
      </c>
      <c r="C159" s="9" t="s">
        <v>38</v>
      </c>
      <c r="D159" s="4" t="s">
        <v>421</v>
      </c>
      <c r="E159" s="4" t="s">
        <v>422</v>
      </c>
      <c r="F159" s="4" t="s">
        <v>31</v>
      </c>
      <c r="G159" s="4">
        <v>1</v>
      </c>
      <c r="H159" s="6" t="s">
        <v>112</v>
      </c>
      <c r="I159" s="9" t="s">
        <v>733</v>
      </c>
      <c r="J159" s="9" t="s">
        <v>114</v>
      </c>
      <c r="K159" s="9" t="s">
        <v>120</v>
      </c>
      <c r="L159" s="9" t="s">
        <v>121</v>
      </c>
      <c r="M159" s="9" t="s">
        <v>28</v>
      </c>
      <c r="N159" s="4">
        <v>6</v>
      </c>
      <c r="O159" s="4">
        <v>1</v>
      </c>
      <c r="P159" s="20">
        <f t="shared" si="5"/>
        <v>6</v>
      </c>
      <c r="Q159" s="4" t="str">
        <f t="shared" si="6"/>
        <v>MEDIO</v>
      </c>
      <c r="R159" s="4">
        <v>60</v>
      </c>
      <c r="S159" s="20">
        <f t="shared" si="7"/>
        <v>360</v>
      </c>
      <c r="T159" s="6" t="str">
        <f t="shared" si="8"/>
        <v>II</v>
      </c>
      <c r="U159" s="6" t="str">
        <f t="shared" si="9"/>
        <v>NO ACEPTABLE O ACEPTABLE CON CONTROL ESPECIFICO</v>
      </c>
      <c r="V159" s="6" t="s">
        <v>29</v>
      </c>
      <c r="W159" s="4" t="s">
        <v>29</v>
      </c>
      <c r="X159" s="4" t="s">
        <v>29</v>
      </c>
      <c r="Y159" s="4" t="s">
        <v>122</v>
      </c>
      <c r="Z159" s="4" t="s">
        <v>29</v>
      </c>
      <c r="AA159" s="4" t="s">
        <v>29</v>
      </c>
    </row>
    <row r="160" spans="1:27" ht="240" x14ac:dyDescent="0.25">
      <c r="A160" s="20" t="s">
        <v>37</v>
      </c>
      <c r="B160" s="4" t="s">
        <v>423</v>
      </c>
      <c r="C160" s="9" t="s">
        <v>39</v>
      </c>
      <c r="D160" s="4" t="s">
        <v>424</v>
      </c>
      <c r="E160" s="9" t="s">
        <v>425</v>
      </c>
      <c r="F160" s="4" t="s">
        <v>31</v>
      </c>
      <c r="G160" s="4">
        <v>1</v>
      </c>
      <c r="H160" s="6" t="s">
        <v>26</v>
      </c>
      <c r="I160" s="4" t="s">
        <v>383</v>
      </c>
      <c r="J160" s="9" t="s">
        <v>102</v>
      </c>
      <c r="K160" s="4" t="s">
        <v>28</v>
      </c>
      <c r="L160" s="4" t="s">
        <v>103</v>
      </c>
      <c r="M160" s="4" t="s">
        <v>104</v>
      </c>
      <c r="N160" s="4">
        <v>6</v>
      </c>
      <c r="O160" s="4">
        <v>2</v>
      </c>
      <c r="P160" s="20">
        <f t="shared" si="5"/>
        <v>12</v>
      </c>
      <c r="Q160" s="4" t="str">
        <f t="shared" si="6"/>
        <v>ALTO</v>
      </c>
      <c r="R160" s="4">
        <v>10</v>
      </c>
      <c r="S160" s="20">
        <f t="shared" si="7"/>
        <v>120</v>
      </c>
      <c r="T160" s="6" t="str">
        <f t="shared" si="8"/>
        <v>III</v>
      </c>
      <c r="U160" s="6" t="str">
        <f t="shared" si="9"/>
        <v>MEJORABLE</v>
      </c>
      <c r="V160" s="6" t="s">
        <v>29</v>
      </c>
      <c r="W160" s="4" t="s">
        <v>29</v>
      </c>
      <c r="X160" s="4" t="s">
        <v>29</v>
      </c>
      <c r="Y160" s="4" t="s">
        <v>106</v>
      </c>
      <c r="Z160" s="6" t="s">
        <v>29</v>
      </c>
      <c r="AA160" s="4" t="s">
        <v>107</v>
      </c>
    </row>
    <row r="161" spans="1:27" ht="165" x14ac:dyDescent="0.25">
      <c r="A161" s="20" t="s">
        <v>37</v>
      </c>
      <c r="B161" s="4" t="s">
        <v>423</v>
      </c>
      <c r="C161" s="9" t="s">
        <v>39</v>
      </c>
      <c r="D161" s="4" t="s">
        <v>424</v>
      </c>
      <c r="E161" s="9" t="s">
        <v>425</v>
      </c>
      <c r="F161" s="4" t="s">
        <v>31</v>
      </c>
      <c r="G161" s="4">
        <v>1</v>
      </c>
      <c r="H161" s="6" t="s">
        <v>27</v>
      </c>
      <c r="I161" s="6" t="s">
        <v>109</v>
      </c>
      <c r="J161" s="6" t="s">
        <v>110</v>
      </c>
      <c r="K161" s="6" t="s">
        <v>660</v>
      </c>
      <c r="L161" s="6" t="s">
        <v>340</v>
      </c>
      <c r="M161" s="6" t="s">
        <v>738</v>
      </c>
      <c r="N161" s="4">
        <v>2</v>
      </c>
      <c r="O161" s="4">
        <v>3</v>
      </c>
      <c r="P161" s="20">
        <f t="shared" si="5"/>
        <v>6</v>
      </c>
      <c r="Q161" s="4" t="str">
        <f t="shared" si="6"/>
        <v>MEDIO</v>
      </c>
      <c r="R161" s="4">
        <v>10</v>
      </c>
      <c r="S161" s="20">
        <f t="shared" si="7"/>
        <v>60</v>
      </c>
      <c r="T161" s="6" t="str">
        <f t="shared" si="8"/>
        <v>III</v>
      </c>
      <c r="U161" s="6" t="str">
        <f t="shared" si="9"/>
        <v>MEJORABLE</v>
      </c>
      <c r="V161" s="6" t="s">
        <v>29</v>
      </c>
      <c r="W161" s="4" t="s">
        <v>29</v>
      </c>
      <c r="X161" s="6" t="s">
        <v>341</v>
      </c>
      <c r="Y161" s="6" t="s">
        <v>759</v>
      </c>
      <c r="Z161" s="4" t="s">
        <v>29</v>
      </c>
      <c r="AA161" s="4" t="s">
        <v>100</v>
      </c>
    </row>
    <row r="162" spans="1:27" ht="165" x14ac:dyDescent="0.25">
      <c r="A162" s="20" t="s">
        <v>37</v>
      </c>
      <c r="B162" s="4" t="s">
        <v>423</v>
      </c>
      <c r="C162" s="9" t="s">
        <v>39</v>
      </c>
      <c r="D162" s="4" t="s">
        <v>424</v>
      </c>
      <c r="E162" s="9" t="s">
        <v>425</v>
      </c>
      <c r="F162" s="4" t="s">
        <v>31</v>
      </c>
      <c r="G162" s="4">
        <v>1</v>
      </c>
      <c r="H162" s="6" t="s">
        <v>27</v>
      </c>
      <c r="I162" s="6" t="s">
        <v>347</v>
      </c>
      <c r="J162" s="6" t="s">
        <v>348</v>
      </c>
      <c r="K162" s="6" t="s">
        <v>660</v>
      </c>
      <c r="L162" s="6" t="s">
        <v>340</v>
      </c>
      <c r="M162" s="6" t="s">
        <v>738</v>
      </c>
      <c r="N162" s="4">
        <v>2</v>
      </c>
      <c r="O162" s="4">
        <v>3</v>
      </c>
      <c r="P162" s="20">
        <f t="shared" si="5"/>
        <v>6</v>
      </c>
      <c r="Q162" s="4" t="str">
        <f t="shared" si="6"/>
        <v>MEDIO</v>
      </c>
      <c r="R162" s="4">
        <v>10</v>
      </c>
      <c r="S162" s="20">
        <f t="shared" si="7"/>
        <v>60</v>
      </c>
      <c r="T162" s="6" t="str">
        <f t="shared" si="8"/>
        <v>III</v>
      </c>
      <c r="U162" s="6" t="str">
        <f t="shared" si="9"/>
        <v>MEJORABLE</v>
      </c>
      <c r="V162" s="6" t="s">
        <v>29</v>
      </c>
      <c r="W162" s="4" t="s">
        <v>29</v>
      </c>
      <c r="X162" s="6" t="s">
        <v>341</v>
      </c>
      <c r="Y162" s="6" t="s">
        <v>761</v>
      </c>
      <c r="Z162" s="6" t="s">
        <v>29</v>
      </c>
      <c r="AA162" s="4" t="s">
        <v>323</v>
      </c>
    </row>
    <row r="163" spans="1:27" ht="150" x14ac:dyDescent="0.25">
      <c r="A163" s="20" t="s">
        <v>37</v>
      </c>
      <c r="B163" s="4" t="s">
        <v>423</v>
      </c>
      <c r="C163" s="9" t="s">
        <v>39</v>
      </c>
      <c r="D163" s="4" t="s">
        <v>424</v>
      </c>
      <c r="E163" s="9" t="s">
        <v>425</v>
      </c>
      <c r="F163" s="4" t="s">
        <v>31</v>
      </c>
      <c r="G163" s="4">
        <v>1</v>
      </c>
      <c r="H163" s="6" t="s">
        <v>112</v>
      </c>
      <c r="I163" s="6" t="s">
        <v>355</v>
      </c>
      <c r="J163" s="6" t="s">
        <v>356</v>
      </c>
      <c r="K163" s="6" t="s">
        <v>357</v>
      </c>
      <c r="L163" s="9" t="s">
        <v>763</v>
      </c>
      <c r="M163" s="9" t="s">
        <v>141</v>
      </c>
      <c r="N163" s="4">
        <v>2</v>
      </c>
      <c r="O163" s="4">
        <v>4</v>
      </c>
      <c r="P163" s="20">
        <f t="shared" si="5"/>
        <v>8</v>
      </c>
      <c r="Q163" s="4" t="str">
        <f t="shared" si="6"/>
        <v>MEDIO</v>
      </c>
      <c r="R163" s="4">
        <v>10</v>
      </c>
      <c r="S163" s="20">
        <f t="shared" si="7"/>
        <v>80</v>
      </c>
      <c r="T163" s="6" t="str">
        <f t="shared" si="8"/>
        <v>III</v>
      </c>
      <c r="U163" s="6" t="str">
        <f t="shared" si="9"/>
        <v>MEJORABLE</v>
      </c>
      <c r="V163" s="6" t="s">
        <v>29</v>
      </c>
      <c r="W163" s="4" t="s">
        <v>29</v>
      </c>
      <c r="X163" s="6" t="s">
        <v>358</v>
      </c>
      <c r="Y163" s="4" t="s">
        <v>359</v>
      </c>
      <c r="Z163" s="4" t="s">
        <v>29</v>
      </c>
      <c r="AA163" s="4" t="s">
        <v>360</v>
      </c>
    </row>
    <row r="164" spans="1:27" ht="180" x14ac:dyDescent="0.25">
      <c r="A164" s="20" t="s">
        <v>37</v>
      </c>
      <c r="B164" s="4" t="s">
        <v>423</v>
      </c>
      <c r="C164" s="9" t="s">
        <v>39</v>
      </c>
      <c r="D164" s="4" t="s">
        <v>424</v>
      </c>
      <c r="E164" s="9" t="s">
        <v>425</v>
      </c>
      <c r="F164" s="4" t="s">
        <v>31</v>
      </c>
      <c r="G164" s="4">
        <v>1</v>
      </c>
      <c r="H164" s="6" t="s">
        <v>25</v>
      </c>
      <c r="I164" s="6" t="s">
        <v>98</v>
      </c>
      <c r="J164" s="6" t="s">
        <v>99</v>
      </c>
      <c r="K164" s="9" t="s">
        <v>667</v>
      </c>
      <c r="L164" s="9" t="s">
        <v>28</v>
      </c>
      <c r="M164" s="9" t="s">
        <v>736</v>
      </c>
      <c r="N164" s="4">
        <v>2</v>
      </c>
      <c r="O164" s="4">
        <v>3</v>
      </c>
      <c r="P164" s="20">
        <f t="shared" si="5"/>
        <v>6</v>
      </c>
      <c r="Q164" s="4" t="str">
        <f t="shared" si="6"/>
        <v>MEDIO</v>
      </c>
      <c r="R164" s="4">
        <v>10</v>
      </c>
      <c r="S164" s="20">
        <f t="shared" si="7"/>
        <v>60</v>
      </c>
      <c r="T164" s="6" t="str">
        <f t="shared" si="8"/>
        <v>III</v>
      </c>
      <c r="U164" s="6" t="str">
        <f t="shared" si="9"/>
        <v>MEJORABLE</v>
      </c>
      <c r="V164" s="6" t="s">
        <v>29</v>
      </c>
      <c r="W164" s="4" t="s">
        <v>29</v>
      </c>
      <c r="X164" s="9" t="s">
        <v>667</v>
      </c>
      <c r="Y164" s="4" t="s">
        <v>762</v>
      </c>
      <c r="Z164" s="4" t="s">
        <v>29</v>
      </c>
      <c r="AA164" s="4" t="s">
        <v>100</v>
      </c>
    </row>
    <row r="165" spans="1:27" ht="120" x14ac:dyDescent="0.25">
      <c r="A165" s="20" t="s">
        <v>37</v>
      </c>
      <c r="B165" s="4" t="s">
        <v>423</v>
      </c>
      <c r="C165" s="9" t="s">
        <v>39</v>
      </c>
      <c r="D165" s="4" t="s">
        <v>424</v>
      </c>
      <c r="E165" s="9" t="s">
        <v>425</v>
      </c>
      <c r="F165" s="4" t="s">
        <v>31</v>
      </c>
      <c r="G165" s="4">
        <v>1</v>
      </c>
      <c r="H165" s="6" t="s">
        <v>112</v>
      </c>
      <c r="I165" s="9" t="s">
        <v>137</v>
      </c>
      <c r="J165" s="9" t="s">
        <v>138</v>
      </c>
      <c r="K165" s="6" t="s">
        <v>139</v>
      </c>
      <c r="L165" s="6" t="s">
        <v>140</v>
      </c>
      <c r="M165" s="6" t="s">
        <v>141</v>
      </c>
      <c r="N165" s="4">
        <v>2</v>
      </c>
      <c r="O165" s="4">
        <v>2</v>
      </c>
      <c r="P165" s="20">
        <f t="shared" si="5"/>
        <v>4</v>
      </c>
      <c r="Q165" s="4" t="str">
        <f t="shared" si="6"/>
        <v>BAJO</v>
      </c>
      <c r="R165" s="4">
        <v>10</v>
      </c>
      <c r="S165" s="20">
        <f t="shared" si="7"/>
        <v>40</v>
      </c>
      <c r="T165" s="6" t="str">
        <f t="shared" si="8"/>
        <v>III</v>
      </c>
      <c r="U165" s="6" t="str">
        <f t="shared" si="9"/>
        <v>MEJORABLE</v>
      </c>
      <c r="V165" s="6" t="s">
        <v>29</v>
      </c>
      <c r="W165" s="4" t="s">
        <v>29</v>
      </c>
      <c r="X165" s="4" t="s">
        <v>29</v>
      </c>
      <c r="Y165" s="4" t="s">
        <v>142</v>
      </c>
      <c r="Z165" s="4" t="s">
        <v>29</v>
      </c>
      <c r="AA165" s="4" t="s">
        <v>118</v>
      </c>
    </row>
    <row r="166" spans="1:27" ht="120" x14ac:dyDescent="0.25">
      <c r="A166" s="20" t="s">
        <v>37</v>
      </c>
      <c r="B166" s="4" t="s">
        <v>423</v>
      </c>
      <c r="C166" s="9" t="s">
        <v>39</v>
      </c>
      <c r="D166" s="4" t="s">
        <v>424</v>
      </c>
      <c r="E166" s="9" t="s">
        <v>425</v>
      </c>
      <c r="F166" s="4" t="s">
        <v>31</v>
      </c>
      <c r="G166" s="4">
        <v>1</v>
      </c>
      <c r="H166" s="6" t="s">
        <v>112</v>
      </c>
      <c r="I166" s="6" t="s">
        <v>361</v>
      </c>
      <c r="J166" s="6" t="s">
        <v>125</v>
      </c>
      <c r="K166" s="6" t="s">
        <v>126</v>
      </c>
      <c r="L166" s="6" t="s">
        <v>127</v>
      </c>
      <c r="M166" s="6" t="s">
        <v>28</v>
      </c>
      <c r="N166" s="4">
        <v>2</v>
      </c>
      <c r="O166" s="4">
        <v>2</v>
      </c>
      <c r="P166" s="20">
        <f t="shared" si="5"/>
        <v>4</v>
      </c>
      <c r="Q166" s="4" t="str">
        <f t="shared" si="6"/>
        <v>BAJO</v>
      </c>
      <c r="R166" s="4">
        <v>10</v>
      </c>
      <c r="S166" s="20">
        <f t="shared" si="7"/>
        <v>40</v>
      </c>
      <c r="T166" s="6" t="str">
        <f t="shared" si="8"/>
        <v>III</v>
      </c>
      <c r="U166" s="6" t="str">
        <f t="shared" si="9"/>
        <v>MEJORABLE</v>
      </c>
      <c r="V166" s="6" t="s">
        <v>29</v>
      </c>
      <c r="W166" s="4" t="s">
        <v>29</v>
      </c>
      <c r="X166" s="4" t="s">
        <v>29</v>
      </c>
      <c r="Y166" s="4" t="s">
        <v>795</v>
      </c>
      <c r="Z166" s="4" t="s">
        <v>29</v>
      </c>
      <c r="AA166" s="4" t="s">
        <v>128</v>
      </c>
    </row>
    <row r="167" spans="1:27" ht="120" x14ac:dyDescent="0.25">
      <c r="A167" s="20" t="s">
        <v>37</v>
      </c>
      <c r="B167" s="4" t="s">
        <v>423</v>
      </c>
      <c r="C167" s="9" t="s">
        <v>39</v>
      </c>
      <c r="D167" s="4" t="s">
        <v>424</v>
      </c>
      <c r="E167" s="9" t="s">
        <v>425</v>
      </c>
      <c r="F167" s="4" t="s">
        <v>31</v>
      </c>
      <c r="G167" s="4">
        <v>1</v>
      </c>
      <c r="H167" s="6" t="s">
        <v>112</v>
      </c>
      <c r="I167" s="9" t="s">
        <v>364</v>
      </c>
      <c r="J167" s="9" t="s">
        <v>114</v>
      </c>
      <c r="K167" s="6" t="s">
        <v>365</v>
      </c>
      <c r="L167" s="6" t="s">
        <v>366</v>
      </c>
      <c r="M167" s="6" t="s">
        <v>670</v>
      </c>
      <c r="N167" s="4">
        <v>6</v>
      </c>
      <c r="O167" s="4">
        <v>4</v>
      </c>
      <c r="P167" s="20">
        <f t="shared" si="5"/>
        <v>24</v>
      </c>
      <c r="Q167" s="4" t="str">
        <f t="shared" si="6"/>
        <v>MUY ALTO</v>
      </c>
      <c r="R167" s="4">
        <v>60</v>
      </c>
      <c r="S167" s="20">
        <f t="shared" si="7"/>
        <v>1440</v>
      </c>
      <c r="T167" s="6" t="str">
        <f t="shared" si="8"/>
        <v>I</v>
      </c>
      <c r="U167" s="6" t="str">
        <f t="shared" si="9"/>
        <v>NO ACEPTABLE</v>
      </c>
      <c r="V167" s="6" t="s">
        <v>29</v>
      </c>
      <c r="W167" s="4" t="s">
        <v>29</v>
      </c>
      <c r="X167" s="6" t="s">
        <v>29</v>
      </c>
      <c r="Y167" s="4" t="s">
        <v>367</v>
      </c>
      <c r="Z167" s="6" t="s">
        <v>670</v>
      </c>
      <c r="AA167" s="4" t="s">
        <v>29</v>
      </c>
    </row>
    <row r="168" spans="1:27" ht="240" x14ac:dyDescent="0.25">
      <c r="A168" s="20" t="s">
        <v>37</v>
      </c>
      <c r="B168" s="4" t="s">
        <v>426</v>
      </c>
      <c r="C168" s="9" t="s">
        <v>65</v>
      </c>
      <c r="D168" s="4" t="s">
        <v>427</v>
      </c>
      <c r="E168" s="9" t="s">
        <v>428</v>
      </c>
      <c r="F168" s="4" t="s">
        <v>31</v>
      </c>
      <c r="G168" s="4">
        <v>1</v>
      </c>
      <c r="H168" s="6" t="s">
        <v>26</v>
      </c>
      <c r="I168" s="4" t="s">
        <v>383</v>
      </c>
      <c r="J168" s="9" t="s">
        <v>102</v>
      </c>
      <c r="K168" s="4" t="s">
        <v>28</v>
      </c>
      <c r="L168" s="4" t="s">
        <v>103</v>
      </c>
      <c r="M168" s="4" t="s">
        <v>104</v>
      </c>
      <c r="N168" s="4">
        <v>6</v>
      </c>
      <c r="O168" s="4">
        <v>2</v>
      </c>
      <c r="P168" s="20">
        <f t="shared" si="5"/>
        <v>12</v>
      </c>
      <c r="Q168" s="4" t="str">
        <f t="shared" si="6"/>
        <v>ALTO</v>
      </c>
      <c r="R168" s="4">
        <v>10</v>
      </c>
      <c r="S168" s="20">
        <f t="shared" si="7"/>
        <v>120</v>
      </c>
      <c r="T168" s="6" t="str">
        <f t="shared" si="8"/>
        <v>III</v>
      </c>
      <c r="U168" s="6" t="str">
        <f t="shared" si="9"/>
        <v>MEJORABLE</v>
      </c>
      <c r="V168" s="6" t="s">
        <v>29</v>
      </c>
      <c r="W168" s="4" t="s">
        <v>29</v>
      </c>
      <c r="X168" s="4" t="s">
        <v>29</v>
      </c>
      <c r="Y168" s="4" t="s">
        <v>106</v>
      </c>
      <c r="Z168" s="6" t="s">
        <v>29</v>
      </c>
      <c r="AA168" s="4" t="s">
        <v>107</v>
      </c>
    </row>
    <row r="169" spans="1:27" ht="225" x14ac:dyDescent="0.25">
      <c r="A169" s="20" t="s">
        <v>37</v>
      </c>
      <c r="B169" s="4" t="s">
        <v>426</v>
      </c>
      <c r="C169" s="9" t="s">
        <v>65</v>
      </c>
      <c r="D169" s="4" t="s">
        <v>427</v>
      </c>
      <c r="E169" s="9" t="s">
        <v>428</v>
      </c>
      <c r="F169" s="4" t="s">
        <v>31</v>
      </c>
      <c r="G169" s="4">
        <v>1</v>
      </c>
      <c r="H169" s="6" t="s">
        <v>27</v>
      </c>
      <c r="I169" s="6" t="s">
        <v>109</v>
      </c>
      <c r="J169" s="6" t="s">
        <v>110</v>
      </c>
      <c r="K169" s="6" t="s">
        <v>660</v>
      </c>
      <c r="L169" s="6" t="s">
        <v>340</v>
      </c>
      <c r="M169" s="6" t="s">
        <v>738</v>
      </c>
      <c r="N169" s="4">
        <v>2</v>
      </c>
      <c r="O169" s="4">
        <v>2</v>
      </c>
      <c r="P169" s="20">
        <f t="shared" si="5"/>
        <v>4</v>
      </c>
      <c r="Q169" s="4" t="str">
        <f t="shared" si="6"/>
        <v>BAJO</v>
      </c>
      <c r="R169" s="4">
        <v>10</v>
      </c>
      <c r="S169" s="20">
        <f t="shared" si="7"/>
        <v>40</v>
      </c>
      <c r="T169" s="6" t="str">
        <f t="shared" si="8"/>
        <v>III</v>
      </c>
      <c r="U169" s="6" t="str">
        <f t="shared" si="9"/>
        <v>MEJORABLE</v>
      </c>
      <c r="V169" s="6" t="s">
        <v>29</v>
      </c>
      <c r="W169" s="4" t="s">
        <v>29</v>
      </c>
      <c r="X169" s="6" t="s">
        <v>341</v>
      </c>
      <c r="Y169" s="6" t="s">
        <v>759</v>
      </c>
      <c r="Z169" s="4" t="s">
        <v>29</v>
      </c>
      <c r="AA169" s="4" t="s">
        <v>100</v>
      </c>
    </row>
    <row r="170" spans="1:27" ht="225" x14ac:dyDescent="0.25">
      <c r="A170" s="20" t="s">
        <v>37</v>
      </c>
      <c r="B170" s="4" t="s">
        <v>426</v>
      </c>
      <c r="C170" s="9" t="s">
        <v>65</v>
      </c>
      <c r="D170" s="4" t="s">
        <v>427</v>
      </c>
      <c r="E170" s="9" t="s">
        <v>428</v>
      </c>
      <c r="F170" s="4" t="s">
        <v>31</v>
      </c>
      <c r="G170" s="4">
        <v>1</v>
      </c>
      <c r="H170" s="6" t="s">
        <v>27</v>
      </c>
      <c r="I170" s="6" t="s">
        <v>347</v>
      </c>
      <c r="J170" s="6" t="s">
        <v>348</v>
      </c>
      <c r="K170" s="6" t="s">
        <v>660</v>
      </c>
      <c r="L170" s="6" t="s">
        <v>340</v>
      </c>
      <c r="M170" s="6" t="s">
        <v>738</v>
      </c>
      <c r="N170" s="4">
        <v>2</v>
      </c>
      <c r="O170" s="4">
        <v>3</v>
      </c>
      <c r="P170" s="20">
        <f t="shared" si="5"/>
        <v>6</v>
      </c>
      <c r="Q170" s="4" t="str">
        <f t="shared" si="6"/>
        <v>MEDIO</v>
      </c>
      <c r="R170" s="4">
        <v>10</v>
      </c>
      <c r="S170" s="20">
        <f t="shared" si="7"/>
        <v>60</v>
      </c>
      <c r="T170" s="6" t="str">
        <f t="shared" si="8"/>
        <v>III</v>
      </c>
      <c r="U170" s="6" t="str">
        <f t="shared" si="9"/>
        <v>MEJORABLE</v>
      </c>
      <c r="V170" s="6" t="s">
        <v>29</v>
      </c>
      <c r="W170" s="4" t="s">
        <v>29</v>
      </c>
      <c r="X170" s="6" t="s">
        <v>341</v>
      </c>
      <c r="Y170" s="6" t="s">
        <v>761</v>
      </c>
      <c r="Z170" s="6" t="s">
        <v>29</v>
      </c>
      <c r="AA170" s="4" t="s">
        <v>323</v>
      </c>
    </row>
    <row r="171" spans="1:27" ht="225" x14ac:dyDescent="0.25">
      <c r="A171" s="20" t="s">
        <v>37</v>
      </c>
      <c r="B171" s="4" t="s">
        <v>426</v>
      </c>
      <c r="C171" s="9" t="s">
        <v>65</v>
      </c>
      <c r="D171" s="4" t="s">
        <v>427</v>
      </c>
      <c r="E171" s="9" t="s">
        <v>428</v>
      </c>
      <c r="F171" s="4" t="s">
        <v>31</v>
      </c>
      <c r="G171" s="4">
        <v>1</v>
      </c>
      <c r="H171" s="6" t="s">
        <v>25</v>
      </c>
      <c r="I171" s="6" t="s">
        <v>98</v>
      </c>
      <c r="J171" s="6" t="s">
        <v>99</v>
      </c>
      <c r="K171" s="9" t="s">
        <v>667</v>
      </c>
      <c r="L171" s="9" t="s">
        <v>28</v>
      </c>
      <c r="M171" s="9" t="s">
        <v>736</v>
      </c>
      <c r="N171" s="4">
        <v>2</v>
      </c>
      <c r="O171" s="4">
        <v>3</v>
      </c>
      <c r="P171" s="20">
        <f t="shared" si="5"/>
        <v>6</v>
      </c>
      <c r="Q171" s="4" t="str">
        <f t="shared" si="6"/>
        <v>MEDIO</v>
      </c>
      <c r="R171" s="4">
        <v>10</v>
      </c>
      <c r="S171" s="20">
        <f t="shared" si="7"/>
        <v>60</v>
      </c>
      <c r="T171" s="6" t="str">
        <f t="shared" si="8"/>
        <v>III</v>
      </c>
      <c r="U171" s="6" t="str">
        <f t="shared" si="9"/>
        <v>MEJORABLE</v>
      </c>
      <c r="V171" s="6" t="s">
        <v>29</v>
      </c>
      <c r="W171" s="4" t="s">
        <v>29</v>
      </c>
      <c r="X171" s="9" t="s">
        <v>667</v>
      </c>
      <c r="Y171" s="4" t="s">
        <v>762</v>
      </c>
      <c r="Z171" s="4" t="s">
        <v>29</v>
      </c>
      <c r="AA171" s="4" t="s">
        <v>100</v>
      </c>
    </row>
    <row r="172" spans="1:27" ht="225" x14ac:dyDescent="0.25">
      <c r="A172" s="20" t="s">
        <v>37</v>
      </c>
      <c r="B172" s="4" t="s">
        <v>426</v>
      </c>
      <c r="C172" s="9" t="s">
        <v>65</v>
      </c>
      <c r="D172" s="4" t="s">
        <v>427</v>
      </c>
      <c r="E172" s="9" t="s">
        <v>428</v>
      </c>
      <c r="F172" s="4" t="s">
        <v>31</v>
      </c>
      <c r="G172" s="4">
        <v>1</v>
      </c>
      <c r="H172" s="6" t="s">
        <v>112</v>
      </c>
      <c r="I172" s="9" t="s">
        <v>137</v>
      </c>
      <c r="J172" s="9" t="s">
        <v>138</v>
      </c>
      <c r="K172" s="6" t="s">
        <v>139</v>
      </c>
      <c r="L172" s="6" t="s">
        <v>140</v>
      </c>
      <c r="M172" s="6" t="s">
        <v>141</v>
      </c>
      <c r="N172" s="4">
        <v>2</v>
      </c>
      <c r="O172" s="4">
        <v>2</v>
      </c>
      <c r="P172" s="20">
        <f t="shared" si="5"/>
        <v>4</v>
      </c>
      <c r="Q172" s="4" t="str">
        <f t="shared" si="6"/>
        <v>BAJO</v>
      </c>
      <c r="R172" s="4">
        <v>10</v>
      </c>
      <c r="S172" s="20">
        <f t="shared" si="7"/>
        <v>40</v>
      </c>
      <c r="T172" s="6" t="str">
        <f t="shared" si="8"/>
        <v>III</v>
      </c>
      <c r="U172" s="6" t="str">
        <f t="shared" si="9"/>
        <v>MEJORABLE</v>
      </c>
      <c r="V172" s="6" t="s">
        <v>29</v>
      </c>
      <c r="W172" s="4" t="s">
        <v>29</v>
      </c>
      <c r="X172" s="4" t="s">
        <v>29</v>
      </c>
      <c r="Y172" s="4" t="s">
        <v>142</v>
      </c>
      <c r="Z172" s="4" t="s">
        <v>29</v>
      </c>
      <c r="AA172" s="4" t="s">
        <v>118</v>
      </c>
    </row>
    <row r="173" spans="1:27" ht="225" x14ac:dyDescent="0.25">
      <c r="A173" s="20" t="s">
        <v>37</v>
      </c>
      <c r="B173" s="4" t="s">
        <v>426</v>
      </c>
      <c r="C173" s="9" t="s">
        <v>65</v>
      </c>
      <c r="D173" s="4" t="s">
        <v>427</v>
      </c>
      <c r="E173" s="9" t="s">
        <v>428</v>
      </c>
      <c r="F173" s="4" t="s">
        <v>31</v>
      </c>
      <c r="G173" s="4">
        <v>1</v>
      </c>
      <c r="H173" s="6" t="s">
        <v>112</v>
      </c>
      <c r="I173" s="6" t="s">
        <v>361</v>
      </c>
      <c r="J173" s="6" t="s">
        <v>125</v>
      </c>
      <c r="K173" s="6" t="s">
        <v>126</v>
      </c>
      <c r="L173" s="6" t="s">
        <v>127</v>
      </c>
      <c r="M173" s="6" t="s">
        <v>28</v>
      </c>
      <c r="N173" s="4">
        <v>2</v>
      </c>
      <c r="O173" s="4">
        <v>2</v>
      </c>
      <c r="P173" s="20">
        <f t="shared" si="5"/>
        <v>4</v>
      </c>
      <c r="Q173" s="4" t="str">
        <f t="shared" si="6"/>
        <v>BAJO</v>
      </c>
      <c r="R173" s="4">
        <v>10</v>
      </c>
      <c r="S173" s="20">
        <f t="shared" si="7"/>
        <v>40</v>
      </c>
      <c r="T173" s="6" t="str">
        <f t="shared" si="8"/>
        <v>III</v>
      </c>
      <c r="U173" s="6" t="str">
        <f t="shared" si="9"/>
        <v>MEJORABLE</v>
      </c>
      <c r="V173" s="6" t="s">
        <v>29</v>
      </c>
      <c r="W173" s="4" t="s">
        <v>29</v>
      </c>
      <c r="X173" s="4" t="s">
        <v>29</v>
      </c>
      <c r="Y173" s="4" t="s">
        <v>795</v>
      </c>
      <c r="Z173" s="4" t="s">
        <v>29</v>
      </c>
      <c r="AA173" s="4" t="s">
        <v>128</v>
      </c>
    </row>
    <row r="174" spans="1:27" ht="225" x14ac:dyDescent="0.25">
      <c r="A174" s="20" t="s">
        <v>37</v>
      </c>
      <c r="B174" s="4" t="s">
        <v>426</v>
      </c>
      <c r="C174" s="9" t="s">
        <v>65</v>
      </c>
      <c r="D174" s="4" t="s">
        <v>427</v>
      </c>
      <c r="E174" s="9" t="s">
        <v>428</v>
      </c>
      <c r="F174" s="4" t="s">
        <v>31</v>
      </c>
      <c r="G174" s="4">
        <v>1</v>
      </c>
      <c r="H174" s="6" t="s">
        <v>112</v>
      </c>
      <c r="I174" s="9" t="s">
        <v>733</v>
      </c>
      <c r="J174" s="9" t="s">
        <v>114</v>
      </c>
      <c r="K174" s="9" t="s">
        <v>120</v>
      </c>
      <c r="L174" s="9" t="s">
        <v>121</v>
      </c>
      <c r="M174" s="9" t="s">
        <v>28</v>
      </c>
      <c r="N174" s="4">
        <v>6</v>
      </c>
      <c r="O174" s="4">
        <v>1</v>
      </c>
      <c r="P174" s="20">
        <f t="shared" si="5"/>
        <v>6</v>
      </c>
      <c r="Q174" s="4" t="str">
        <f t="shared" si="6"/>
        <v>MEDIO</v>
      </c>
      <c r="R174" s="4">
        <v>60</v>
      </c>
      <c r="S174" s="20">
        <f t="shared" si="7"/>
        <v>360</v>
      </c>
      <c r="T174" s="6" t="str">
        <f t="shared" si="8"/>
        <v>II</v>
      </c>
      <c r="U174" s="6" t="str">
        <f t="shared" si="9"/>
        <v>NO ACEPTABLE O ACEPTABLE CON CONTROL ESPECIFICO</v>
      </c>
      <c r="V174" s="6" t="s">
        <v>29</v>
      </c>
      <c r="W174" s="4" t="s">
        <v>29</v>
      </c>
      <c r="X174" s="4" t="s">
        <v>29</v>
      </c>
      <c r="Y174" s="4" t="s">
        <v>122</v>
      </c>
      <c r="Z174" s="4" t="s">
        <v>29</v>
      </c>
      <c r="AA174" s="4" t="s">
        <v>29</v>
      </c>
    </row>
    <row r="175" spans="1:27" ht="225" x14ac:dyDescent="0.25">
      <c r="A175" s="20" t="s">
        <v>37</v>
      </c>
      <c r="B175" s="4" t="s">
        <v>426</v>
      </c>
      <c r="C175" s="9" t="s">
        <v>65</v>
      </c>
      <c r="D175" s="4" t="s">
        <v>427</v>
      </c>
      <c r="E175" s="9" t="s">
        <v>428</v>
      </c>
      <c r="F175" s="4" t="s">
        <v>31</v>
      </c>
      <c r="G175" s="4">
        <v>1</v>
      </c>
      <c r="H175" s="6" t="s">
        <v>112</v>
      </c>
      <c r="I175" s="9" t="s">
        <v>150</v>
      </c>
      <c r="J175" s="9" t="s">
        <v>114</v>
      </c>
      <c r="K175" s="6" t="s">
        <v>432</v>
      </c>
      <c r="L175" s="6" t="s">
        <v>121</v>
      </c>
      <c r="M175" s="6" t="s">
        <v>28</v>
      </c>
      <c r="N175" s="4">
        <v>2</v>
      </c>
      <c r="O175" s="4">
        <v>2</v>
      </c>
      <c r="P175" s="20">
        <f t="shared" si="5"/>
        <v>4</v>
      </c>
      <c r="Q175" s="4" t="str">
        <f t="shared" si="6"/>
        <v>BAJO</v>
      </c>
      <c r="R175" s="4">
        <v>60</v>
      </c>
      <c r="S175" s="20">
        <f t="shared" si="7"/>
        <v>240</v>
      </c>
      <c r="T175" s="6" t="str">
        <f t="shared" si="8"/>
        <v>II</v>
      </c>
      <c r="U175" s="6" t="str">
        <f t="shared" si="9"/>
        <v>NO ACEPTABLE O ACEPTABLE CON CONTROL ESPECIFICO</v>
      </c>
      <c r="V175" s="6" t="s">
        <v>29</v>
      </c>
      <c r="W175" s="4" t="s">
        <v>29</v>
      </c>
      <c r="X175" s="4" t="s">
        <v>29</v>
      </c>
      <c r="Y175" s="4" t="s">
        <v>122</v>
      </c>
      <c r="Z175" s="4" t="s">
        <v>29</v>
      </c>
      <c r="AA175" s="4" t="s">
        <v>29</v>
      </c>
    </row>
    <row r="176" spans="1:27" ht="240" x14ac:dyDescent="0.25">
      <c r="A176" s="20" t="s">
        <v>37</v>
      </c>
      <c r="B176" s="4" t="s">
        <v>426</v>
      </c>
      <c r="C176" s="9" t="s">
        <v>42</v>
      </c>
      <c r="D176" s="9" t="s">
        <v>444</v>
      </c>
      <c r="E176" s="9" t="s">
        <v>801</v>
      </c>
      <c r="F176" s="4" t="s">
        <v>31</v>
      </c>
      <c r="G176" s="4">
        <v>1</v>
      </c>
      <c r="H176" s="6" t="s">
        <v>26</v>
      </c>
      <c r="I176" s="9" t="s">
        <v>157</v>
      </c>
      <c r="J176" s="9" t="s">
        <v>102</v>
      </c>
      <c r="K176" s="4" t="s">
        <v>28</v>
      </c>
      <c r="L176" s="4" t="s">
        <v>103</v>
      </c>
      <c r="M176" s="4" t="s">
        <v>104</v>
      </c>
      <c r="N176" s="4">
        <v>6</v>
      </c>
      <c r="O176" s="4">
        <v>2</v>
      </c>
      <c r="P176" s="20">
        <f t="shared" si="5"/>
        <v>12</v>
      </c>
      <c r="Q176" s="4" t="str">
        <f t="shared" si="6"/>
        <v>ALTO</v>
      </c>
      <c r="R176" s="4">
        <v>10</v>
      </c>
      <c r="S176" s="20">
        <f t="shared" si="7"/>
        <v>120</v>
      </c>
      <c r="T176" s="6" t="str">
        <f t="shared" si="8"/>
        <v>III</v>
      </c>
      <c r="U176" s="6" t="str">
        <f t="shared" si="9"/>
        <v>MEJORABLE</v>
      </c>
      <c r="V176" s="6" t="s">
        <v>29</v>
      </c>
      <c r="W176" s="4" t="s">
        <v>29</v>
      </c>
      <c r="X176" s="4" t="s">
        <v>105</v>
      </c>
      <c r="Y176" s="4" t="s">
        <v>106</v>
      </c>
      <c r="Z176" s="6" t="s">
        <v>29</v>
      </c>
      <c r="AA176" s="4" t="s">
        <v>107</v>
      </c>
    </row>
    <row r="177" spans="1:27" ht="165" x14ac:dyDescent="0.25">
      <c r="A177" s="20" t="s">
        <v>37</v>
      </c>
      <c r="B177" s="4" t="s">
        <v>426</v>
      </c>
      <c r="C177" s="9" t="s">
        <v>42</v>
      </c>
      <c r="D177" s="9" t="s">
        <v>444</v>
      </c>
      <c r="E177" s="9" t="s">
        <v>801</v>
      </c>
      <c r="F177" s="4" t="s">
        <v>31</v>
      </c>
      <c r="G177" s="4">
        <v>1</v>
      </c>
      <c r="H177" s="6" t="s">
        <v>27</v>
      </c>
      <c r="I177" s="6" t="s">
        <v>109</v>
      </c>
      <c r="J177" s="6" t="s">
        <v>110</v>
      </c>
      <c r="K177" s="6" t="s">
        <v>660</v>
      </c>
      <c r="L177" s="6" t="s">
        <v>340</v>
      </c>
      <c r="M177" s="6" t="s">
        <v>738</v>
      </c>
      <c r="N177" s="4">
        <v>2</v>
      </c>
      <c r="O177" s="4">
        <v>3</v>
      </c>
      <c r="P177" s="20">
        <f t="shared" si="5"/>
        <v>6</v>
      </c>
      <c r="Q177" s="4" t="str">
        <f t="shared" si="6"/>
        <v>MEDIO</v>
      </c>
      <c r="R177" s="4">
        <v>10</v>
      </c>
      <c r="S177" s="20">
        <f t="shared" si="7"/>
        <v>60</v>
      </c>
      <c r="T177" s="6" t="str">
        <f t="shared" si="8"/>
        <v>III</v>
      </c>
      <c r="U177" s="6" t="str">
        <f t="shared" si="9"/>
        <v>MEJORABLE</v>
      </c>
      <c r="V177" s="6" t="s">
        <v>29</v>
      </c>
      <c r="W177" s="4" t="s">
        <v>29</v>
      </c>
      <c r="X177" s="6" t="s">
        <v>341</v>
      </c>
      <c r="Y177" s="6" t="s">
        <v>759</v>
      </c>
      <c r="Z177" s="4" t="s">
        <v>29</v>
      </c>
      <c r="AA177" s="4" t="s">
        <v>100</v>
      </c>
    </row>
    <row r="178" spans="1:27" ht="165" x14ac:dyDescent="0.25">
      <c r="A178" s="20" t="s">
        <v>37</v>
      </c>
      <c r="B178" s="4" t="s">
        <v>426</v>
      </c>
      <c r="C178" s="9" t="s">
        <v>42</v>
      </c>
      <c r="D178" s="9" t="s">
        <v>444</v>
      </c>
      <c r="E178" s="9" t="s">
        <v>801</v>
      </c>
      <c r="F178" s="4" t="s">
        <v>31</v>
      </c>
      <c r="G178" s="4">
        <v>1</v>
      </c>
      <c r="H178" s="6" t="s">
        <v>27</v>
      </c>
      <c r="I178" s="6" t="s">
        <v>347</v>
      </c>
      <c r="J178" s="6" t="s">
        <v>348</v>
      </c>
      <c r="K178" s="6" t="s">
        <v>660</v>
      </c>
      <c r="L178" s="6" t="s">
        <v>340</v>
      </c>
      <c r="M178" s="6" t="s">
        <v>738</v>
      </c>
      <c r="N178" s="4">
        <v>6</v>
      </c>
      <c r="O178" s="4">
        <v>3</v>
      </c>
      <c r="P178" s="20">
        <f t="shared" si="5"/>
        <v>18</v>
      </c>
      <c r="Q178" s="4" t="str">
        <f t="shared" si="6"/>
        <v>ALTO</v>
      </c>
      <c r="R178" s="4">
        <v>10</v>
      </c>
      <c r="S178" s="20">
        <f t="shared" si="7"/>
        <v>180</v>
      </c>
      <c r="T178" s="6" t="str">
        <f t="shared" si="8"/>
        <v>II</v>
      </c>
      <c r="U178" s="6" t="str">
        <f t="shared" si="9"/>
        <v>NO ACEPTABLE O ACEPTABLE CON CONTROL ESPECIFICO</v>
      </c>
      <c r="V178" s="6" t="s">
        <v>29</v>
      </c>
      <c r="W178" s="4" t="s">
        <v>29</v>
      </c>
      <c r="X178" s="6" t="s">
        <v>341</v>
      </c>
      <c r="Y178" s="6" t="s">
        <v>761</v>
      </c>
      <c r="Z178" s="6" t="s">
        <v>29</v>
      </c>
      <c r="AA178" s="4" t="s">
        <v>323</v>
      </c>
    </row>
    <row r="179" spans="1:27" ht="180" x14ac:dyDescent="0.25">
      <c r="A179" s="20" t="s">
        <v>37</v>
      </c>
      <c r="B179" s="4" t="s">
        <v>426</v>
      </c>
      <c r="C179" s="9" t="s">
        <v>42</v>
      </c>
      <c r="D179" s="9" t="s">
        <v>444</v>
      </c>
      <c r="E179" s="9" t="s">
        <v>801</v>
      </c>
      <c r="F179" s="4" t="s">
        <v>31</v>
      </c>
      <c r="G179" s="4">
        <v>1</v>
      </c>
      <c r="H179" s="6" t="s">
        <v>25</v>
      </c>
      <c r="I179" s="6" t="s">
        <v>98</v>
      </c>
      <c r="J179" s="6" t="s">
        <v>99</v>
      </c>
      <c r="K179" s="9" t="s">
        <v>667</v>
      </c>
      <c r="L179" s="9" t="s">
        <v>28</v>
      </c>
      <c r="M179" s="9" t="s">
        <v>736</v>
      </c>
      <c r="N179" s="4">
        <v>2</v>
      </c>
      <c r="O179" s="4">
        <v>4</v>
      </c>
      <c r="P179" s="20">
        <f t="shared" si="5"/>
        <v>8</v>
      </c>
      <c r="Q179" s="4" t="str">
        <f t="shared" si="6"/>
        <v>MEDIO</v>
      </c>
      <c r="R179" s="4">
        <v>10</v>
      </c>
      <c r="S179" s="20">
        <f t="shared" si="7"/>
        <v>80</v>
      </c>
      <c r="T179" s="6" t="str">
        <f t="shared" si="8"/>
        <v>III</v>
      </c>
      <c r="U179" s="6" t="str">
        <f t="shared" si="9"/>
        <v>MEJORABLE</v>
      </c>
      <c r="V179" s="6" t="s">
        <v>29</v>
      </c>
      <c r="W179" s="4" t="s">
        <v>29</v>
      </c>
      <c r="X179" s="9" t="s">
        <v>667</v>
      </c>
      <c r="Y179" s="4" t="s">
        <v>762</v>
      </c>
      <c r="Z179" s="4" t="s">
        <v>29</v>
      </c>
      <c r="AA179" s="4" t="s">
        <v>100</v>
      </c>
    </row>
    <row r="180" spans="1:27" ht="150" x14ac:dyDescent="0.25">
      <c r="A180" s="20" t="s">
        <v>37</v>
      </c>
      <c r="B180" s="4" t="s">
        <v>426</v>
      </c>
      <c r="C180" s="9" t="s">
        <v>42</v>
      </c>
      <c r="D180" s="9" t="s">
        <v>444</v>
      </c>
      <c r="E180" s="9" t="s">
        <v>801</v>
      </c>
      <c r="F180" s="4" t="s">
        <v>31</v>
      </c>
      <c r="G180" s="4">
        <v>1</v>
      </c>
      <c r="H180" s="6" t="s">
        <v>112</v>
      </c>
      <c r="I180" s="4" t="s">
        <v>198</v>
      </c>
      <c r="J180" s="6" t="s">
        <v>114</v>
      </c>
      <c r="K180" s="6" t="s">
        <v>357</v>
      </c>
      <c r="L180" s="9" t="s">
        <v>637</v>
      </c>
      <c r="M180" s="9" t="s">
        <v>28</v>
      </c>
      <c r="N180" s="4">
        <v>2</v>
      </c>
      <c r="O180" s="4">
        <v>2</v>
      </c>
      <c r="P180" s="20">
        <f t="shared" si="5"/>
        <v>4</v>
      </c>
      <c r="Q180" s="4" t="str">
        <f t="shared" si="6"/>
        <v>BAJO</v>
      </c>
      <c r="R180" s="4">
        <v>25</v>
      </c>
      <c r="S180" s="20">
        <f t="shared" si="7"/>
        <v>100</v>
      </c>
      <c r="T180" s="6" t="str">
        <f t="shared" si="8"/>
        <v>III</v>
      </c>
      <c r="U180" s="6" t="str">
        <f t="shared" si="9"/>
        <v>MEJORABLE</v>
      </c>
      <c r="V180" s="6" t="s">
        <v>29</v>
      </c>
      <c r="W180" s="4" t="s">
        <v>29</v>
      </c>
      <c r="X180" s="6" t="s">
        <v>384</v>
      </c>
      <c r="Y180" s="4" t="s">
        <v>359</v>
      </c>
      <c r="Z180" s="4" t="s">
        <v>29</v>
      </c>
      <c r="AA180" s="4" t="s">
        <v>360</v>
      </c>
    </row>
    <row r="181" spans="1:27" ht="105" x14ac:dyDescent="0.25">
      <c r="A181" s="20" t="s">
        <v>37</v>
      </c>
      <c r="B181" s="4" t="s">
        <v>426</v>
      </c>
      <c r="C181" s="9" t="s">
        <v>42</v>
      </c>
      <c r="D181" s="9" t="s">
        <v>444</v>
      </c>
      <c r="E181" s="9" t="s">
        <v>801</v>
      </c>
      <c r="F181" s="4" t="s">
        <v>31</v>
      </c>
      <c r="G181" s="4">
        <v>1</v>
      </c>
      <c r="H181" s="6" t="s">
        <v>112</v>
      </c>
      <c r="I181" s="9" t="s">
        <v>137</v>
      </c>
      <c r="J181" s="9" t="s">
        <v>138</v>
      </c>
      <c r="K181" s="6" t="s">
        <v>139</v>
      </c>
      <c r="L181" s="6" t="s">
        <v>140</v>
      </c>
      <c r="M181" s="6" t="s">
        <v>141</v>
      </c>
      <c r="N181" s="4">
        <v>2</v>
      </c>
      <c r="O181" s="4">
        <v>2</v>
      </c>
      <c r="P181" s="20">
        <f t="shared" si="5"/>
        <v>4</v>
      </c>
      <c r="Q181" s="4" t="str">
        <f t="shared" si="6"/>
        <v>BAJO</v>
      </c>
      <c r="R181" s="4">
        <v>10</v>
      </c>
      <c r="S181" s="20">
        <f t="shared" si="7"/>
        <v>40</v>
      </c>
      <c r="T181" s="6" t="str">
        <f t="shared" si="8"/>
        <v>III</v>
      </c>
      <c r="U181" s="6" t="str">
        <f t="shared" si="9"/>
        <v>MEJORABLE</v>
      </c>
      <c r="V181" s="6" t="s">
        <v>29</v>
      </c>
      <c r="W181" s="4" t="s">
        <v>29</v>
      </c>
      <c r="X181" s="4" t="s">
        <v>29</v>
      </c>
      <c r="Y181" s="4" t="s">
        <v>142</v>
      </c>
      <c r="Z181" s="4" t="s">
        <v>29</v>
      </c>
      <c r="AA181" s="4" t="s">
        <v>118</v>
      </c>
    </row>
    <row r="182" spans="1:27" ht="105" x14ac:dyDescent="0.25">
      <c r="A182" s="20" t="s">
        <v>37</v>
      </c>
      <c r="B182" s="4" t="s">
        <v>426</v>
      </c>
      <c r="C182" s="9" t="s">
        <v>42</v>
      </c>
      <c r="D182" s="9" t="s">
        <v>444</v>
      </c>
      <c r="E182" s="9" t="s">
        <v>801</v>
      </c>
      <c r="F182" s="4" t="s">
        <v>31</v>
      </c>
      <c r="G182" s="4">
        <v>1</v>
      </c>
      <c r="H182" s="6" t="s">
        <v>112</v>
      </c>
      <c r="I182" s="6" t="s">
        <v>361</v>
      </c>
      <c r="J182" s="6" t="s">
        <v>125</v>
      </c>
      <c r="K182" s="6" t="s">
        <v>126</v>
      </c>
      <c r="L182" s="6" t="s">
        <v>127</v>
      </c>
      <c r="M182" s="6" t="s">
        <v>28</v>
      </c>
      <c r="N182" s="4">
        <v>2</v>
      </c>
      <c r="O182" s="4">
        <v>2</v>
      </c>
      <c r="P182" s="20">
        <f t="shared" si="5"/>
        <v>4</v>
      </c>
      <c r="Q182" s="4" t="str">
        <f t="shared" si="6"/>
        <v>BAJO</v>
      </c>
      <c r="R182" s="4">
        <v>10</v>
      </c>
      <c r="S182" s="20">
        <f t="shared" si="7"/>
        <v>40</v>
      </c>
      <c r="T182" s="6" t="str">
        <f t="shared" si="8"/>
        <v>III</v>
      </c>
      <c r="U182" s="6" t="str">
        <f t="shared" si="9"/>
        <v>MEJORABLE</v>
      </c>
      <c r="V182" s="6" t="s">
        <v>29</v>
      </c>
      <c r="W182" s="4" t="s">
        <v>29</v>
      </c>
      <c r="X182" s="4" t="s">
        <v>29</v>
      </c>
      <c r="Y182" s="4" t="s">
        <v>795</v>
      </c>
      <c r="Z182" s="4" t="s">
        <v>29</v>
      </c>
      <c r="AA182" s="4" t="s">
        <v>128</v>
      </c>
    </row>
    <row r="183" spans="1:27" ht="105" x14ac:dyDescent="0.25">
      <c r="A183" s="20" t="s">
        <v>37</v>
      </c>
      <c r="B183" s="4" t="s">
        <v>426</v>
      </c>
      <c r="C183" s="9" t="s">
        <v>42</v>
      </c>
      <c r="D183" s="9" t="s">
        <v>444</v>
      </c>
      <c r="E183" s="9" t="s">
        <v>801</v>
      </c>
      <c r="F183" s="4" t="s">
        <v>31</v>
      </c>
      <c r="G183" s="4">
        <v>1</v>
      </c>
      <c r="H183" s="6" t="s">
        <v>112</v>
      </c>
      <c r="I183" s="9" t="s">
        <v>150</v>
      </c>
      <c r="J183" s="9" t="s">
        <v>114</v>
      </c>
      <c r="K183" s="6" t="s">
        <v>432</v>
      </c>
      <c r="L183" s="6" t="s">
        <v>121</v>
      </c>
      <c r="M183" s="6" t="s">
        <v>28</v>
      </c>
      <c r="N183" s="4">
        <v>2</v>
      </c>
      <c r="O183" s="4">
        <v>2</v>
      </c>
      <c r="P183" s="20">
        <f t="shared" si="5"/>
        <v>4</v>
      </c>
      <c r="Q183" s="4" t="str">
        <f t="shared" si="6"/>
        <v>BAJO</v>
      </c>
      <c r="R183" s="4">
        <v>60</v>
      </c>
      <c r="S183" s="20">
        <f t="shared" si="7"/>
        <v>240</v>
      </c>
      <c r="T183" s="6" t="str">
        <f t="shared" si="8"/>
        <v>II</v>
      </c>
      <c r="U183" s="6" t="str">
        <f t="shared" si="9"/>
        <v>NO ACEPTABLE O ACEPTABLE CON CONTROL ESPECIFICO</v>
      </c>
      <c r="V183" s="6" t="s">
        <v>29</v>
      </c>
      <c r="W183" s="4" t="s">
        <v>29</v>
      </c>
      <c r="X183" s="4" t="s">
        <v>29</v>
      </c>
      <c r="Y183" s="4" t="s">
        <v>122</v>
      </c>
      <c r="Z183" s="4" t="s">
        <v>29</v>
      </c>
      <c r="AA183" s="4" t="s">
        <v>29</v>
      </c>
    </row>
    <row r="184" spans="1:27" ht="240" x14ac:dyDescent="0.25">
      <c r="A184" s="20" t="s">
        <v>40</v>
      </c>
      <c r="B184" s="4" t="s">
        <v>429</v>
      </c>
      <c r="C184" s="9" t="s">
        <v>41</v>
      </c>
      <c r="D184" s="4" t="s">
        <v>430</v>
      </c>
      <c r="E184" s="9" t="s">
        <v>431</v>
      </c>
      <c r="F184" s="4" t="s">
        <v>31</v>
      </c>
      <c r="G184" s="4">
        <v>1</v>
      </c>
      <c r="H184" s="6" t="s">
        <v>26</v>
      </c>
      <c r="I184" s="10" t="s">
        <v>377</v>
      </c>
      <c r="J184" s="9" t="s">
        <v>102</v>
      </c>
      <c r="K184" s="4" t="s">
        <v>28</v>
      </c>
      <c r="L184" s="4" t="s">
        <v>103</v>
      </c>
      <c r="M184" s="4" t="s">
        <v>104</v>
      </c>
      <c r="N184" s="4">
        <v>6</v>
      </c>
      <c r="O184" s="4">
        <v>2</v>
      </c>
      <c r="P184" s="20">
        <f t="shared" si="5"/>
        <v>12</v>
      </c>
      <c r="Q184" s="4" t="str">
        <f t="shared" si="6"/>
        <v>ALTO</v>
      </c>
      <c r="R184" s="4">
        <v>10</v>
      </c>
      <c r="S184" s="20">
        <f t="shared" si="7"/>
        <v>120</v>
      </c>
      <c r="T184" s="6" t="str">
        <f t="shared" si="8"/>
        <v>III</v>
      </c>
      <c r="U184" s="6" t="str">
        <f t="shared" si="9"/>
        <v>MEJORABLE</v>
      </c>
      <c r="V184" s="6" t="s">
        <v>29</v>
      </c>
      <c r="W184" s="4" t="s">
        <v>29</v>
      </c>
      <c r="X184" s="6" t="s">
        <v>29</v>
      </c>
      <c r="Y184" s="4" t="s">
        <v>106</v>
      </c>
      <c r="Z184" s="6" t="s">
        <v>29</v>
      </c>
      <c r="AA184" s="4" t="s">
        <v>107</v>
      </c>
    </row>
    <row r="185" spans="1:27" ht="165" x14ac:dyDescent="0.25">
      <c r="A185" s="20" t="s">
        <v>40</v>
      </c>
      <c r="B185" s="4" t="s">
        <v>429</v>
      </c>
      <c r="C185" s="9" t="s">
        <v>41</v>
      </c>
      <c r="D185" s="4" t="s">
        <v>430</v>
      </c>
      <c r="E185" s="9" t="s">
        <v>431</v>
      </c>
      <c r="F185" s="4" t="s">
        <v>31</v>
      </c>
      <c r="G185" s="4">
        <v>1</v>
      </c>
      <c r="H185" s="6" t="s">
        <v>27</v>
      </c>
      <c r="I185" s="6" t="s">
        <v>109</v>
      </c>
      <c r="J185" s="6" t="s">
        <v>110</v>
      </c>
      <c r="K185" s="6" t="s">
        <v>660</v>
      </c>
      <c r="L185" s="6" t="s">
        <v>340</v>
      </c>
      <c r="M185" s="6" t="s">
        <v>738</v>
      </c>
      <c r="N185" s="4">
        <v>2</v>
      </c>
      <c r="O185" s="4">
        <v>3</v>
      </c>
      <c r="P185" s="20">
        <f t="shared" si="5"/>
        <v>6</v>
      </c>
      <c r="Q185" s="4" t="str">
        <f t="shared" si="6"/>
        <v>MEDIO</v>
      </c>
      <c r="R185" s="4">
        <v>10</v>
      </c>
      <c r="S185" s="20">
        <f t="shared" si="7"/>
        <v>60</v>
      </c>
      <c r="T185" s="6" t="str">
        <f t="shared" si="8"/>
        <v>III</v>
      </c>
      <c r="U185" s="6" t="str">
        <f t="shared" si="9"/>
        <v>MEJORABLE</v>
      </c>
      <c r="V185" s="6" t="s">
        <v>29</v>
      </c>
      <c r="W185" s="4" t="s">
        <v>29</v>
      </c>
      <c r="X185" s="6" t="s">
        <v>341</v>
      </c>
      <c r="Y185" s="6" t="s">
        <v>759</v>
      </c>
      <c r="Z185" s="4" t="s">
        <v>29</v>
      </c>
      <c r="AA185" s="4" t="s">
        <v>100</v>
      </c>
    </row>
    <row r="186" spans="1:27" ht="165" x14ac:dyDescent="0.25">
      <c r="A186" s="20" t="s">
        <v>40</v>
      </c>
      <c r="B186" s="4" t="s">
        <v>429</v>
      </c>
      <c r="C186" s="9" t="s">
        <v>41</v>
      </c>
      <c r="D186" s="4" t="s">
        <v>430</v>
      </c>
      <c r="E186" s="9" t="s">
        <v>431</v>
      </c>
      <c r="F186" s="4" t="s">
        <v>31</v>
      </c>
      <c r="G186" s="4">
        <v>1</v>
      </c>
      <c r="H186" s="6" t="s">
        <v>27</v>
      </c>
      <c r="I186" s="6" t="s">
        <v>347</v>
      </c>
      <c r="J186" s="6" t="s">
        <v>348</v>
      </c>
      <c r="K186" s="6" t="s">
        <v>660</v>
      </c>
      <c r="L186" s="6" t="s">
        <v>340</v>
      </c>
      <c r="M186" s="6" t="s">
        <v>738</v>
      </c>
      <c r="N186" s="4">
        <v>2</v>
      </c>
      <c r="O186" s="4">
        <v>3</v>
      </c>
      <c r="P186" s="20">
        <f t="shared" si="5"/>
        <v>6</v>
      </c>
      <c r="Q186" s="4" t="str">
        <f t="shared" si="6"/>
        <v>MEDIO</v>
      </c>
      <c r="R186" s="4">
        <v>10</v>
      </c>
      <c r="S186" s="20">
        <f t="shared" si="7"/>
        <v>60</v>
      </c>
      <c r="T186" s="6" t="str">
        <f t="shared" si="8"/>
        <v>III</v>
      </c>
      <c r="U186" s="6" t="str">
        <f t="shared" si="9"/>
        <v>MEJORABLE</v>
      </c>
      <c r="V186" s="6" t="s">
        <v>29</v>
      </c>
      <c r="W186" s="4" t="s">
        <v>29</v>
      </c>
      <c r="X186" s="6" t="s">
        <v>341</v>
      </c>
      <c r="Y186" s="6" t="s">
        <v>761</v>
      </c>
      <c r="Z186" s="6" t="s">
        <v>29</v>
      </c>
      <c r="AA186" s="4" t="s">
        <v>323</v>
      </c>
    </row>
    <row r="187" spans="1:27" ht="180" x14ac:dyDescent="0.25">
      <c r="A187" s="20" t="s">
        <v>40</v>
      </c>
      <c r="B187" s="4" t="s">
        <v>429</v>
      </c>
      <c r="C187" s="9" t="s">
        <v>41</v>
      </c>
      <c r="D187" s="4" t="s">
        <v>430</v>
      </c>
      <c r="E187" s="9" t="s">
        <v>431</v>
      </c>
      <c r="F187" s="4" t="s">
        <v>31</v>
      </c>
      <c r="G187" s="4">
        <v>1</v>
      </c>
      <c r="H187" s="6" t="s">
        <v>25</v>
      </c>
      <c r="I187" s="6" t="s">
        <v>98</v>
      </c>
      <c r="J187" s="6" t="s">
        <v>99</v>
      </c>
      <c r="K187" s="9" t="s">
        <v>667</v>
      </c>
      <c r="L187" s="9" t="s">
        <v>28</v>
      </c>
      <c r="M187" s="9" t="s">
        <v>736</v>
      </c>
      <c r="N187" s="4">
        <v>2</v>
      </c>
      <c r="O187" s="4">
        <v>3</v>
      </c>
      <c r="P187" s="20">
        <f t="shared" si="5"/>
        <v>6</v>
      </c>
      <c r="Q187" s="4" t="str">
        <f t="shared" si="6"/>
        <v>MEDIO</v>
      </c>
      <c r="R187" s="4">
        <v>10</v>
      </c>
      <c r="S187" s="20">
        <f t="shared" si="7"/>
        <v>60</v>
      </c>
      <c r="T187" s="6" t="str">
        <f t="shared" si="8"/>
        <v>III</v>
      </c>
      <c r="U187" s="6" t="str">
        <f t="shared" si="9"/>
        <v>MEJORABLE</v>
      </c>
      <c r="V187" s="6" t="s">
        <v>29</v>
      </c>
      <c r="W187" s="4" t="s">
        <v>29</v>
      </c>
      <c r="X187" s="9" t="s">
        <v>667</v>
      </c>
      <c r="Y187" s="4" t="s">
        <v>762</v>
      </c>
      <c r="Z187" s="4" t="s">
        <v>29</v>
      </c>
      <c r="AA187" s="4" t="s">
        <v>100</v>
      </c>
    </row>
    <row r="188" spans="1:27" ht="240" x14ac:dyDescent="0.25">
      <c r="A188" s="20" t="s">
        <v>40</v>
      </c>
      <c r="B188" s="4" t="s">
        <v>429</v>
      </c>
      <c r="C188" s="9" t="s">
        <v>41</v>
      </c>
      <c r="D188" s="4" t="s">
        <v>430</v>
      </c>
      <c r="E188" s="9" t="s">
        <v>431</v>
      </c>
      <c r="F188" s="4" t="s">
        <v>31</v>
      </c>
      <c r="G188" s="4">
        <v>1</v>
      </c>
      <c r="H188" s="6" t="s">
        <v>26</v>
      </c>
      <c r="I188" s="10" t="s">
        <v>377</v>
      </c>
      <c r="J188" s="9" t="s">
        <v>102</v>
      </c>
      <c r="K188" s="4" t="s">
        <v>28</v>
      </c>
      <c r="L188" s="4" t="s">
        <v>103</v>
      </c>
      <c r="M188" s="4" t="s">
        <v>104</v>
      </c>
      <c r="N188" s="4">
        <v>6</v>
      </c>
      <c r="O188" s="4">
        <v>2</v>
      </c>
      <c r="P188" s="20">
        <f t="shared" si="5"/>
        <v>12</v>
      </c>
      <c r="Q188" s="4" t="str">
        <f t="shared" si="6"/>
        <v>ALTO</v>
      </c>
      <c r="R188" s="4">
        <v>10</v>
      </c>
      <c r="S188" s="20">
        <f t="shared" si="7"/>
        <v>120</v>
      </c>
      <c r="T188" s="6" t="str">
        <f t="shared" si="8"/>
        <v>III</v>
      </c>
      <c r="U188" s="6" t="str">
        <f t="shared" si="9"/>
        <v>MEJORABLE</v>
      </c>
      <c r="V188" s="6" t="s">
        <v>29</v>
      </c>
      <c r="W188" s="4" t="s">
        <v>29</v>
      </c>
      <c r="X188" s="6" t="s">
        <v>29</v>
      </c>
      <c r="Y188" s="4" t="s">
        <v>106</v>
      </c>
      <c r="Z188" s="6" t="s">
        <v>29</v>
      </c>
      <c r="AA188" s="4" t="s">
        <v>107</v>
      </c>
    </row>
    <row r="189" spans="1:27" ht="150" x14ac:dyDescent="0.25">
      <c r="A189" s="20" t="s">
        <v>40</v>
      </c>
      <c r="B189" s="4" t="s">
        <v>429</v>
      </c>
      <c r="C189" s="9" t="s">
        <v>41</v>
      </c>
      <c r="D189" s="4" t="s">
        <v>430</v>
      </c>
      <c r="E189" s="9" t="s">
        <v>431</v>
      </c>
      <c r="F189" s="4" t="s">
        <v>31</v>
      </c>
      <c r="G189" s="4">
        <v>1</v>
      </c>
      <c r="H189" s="6" t="s">
        <v>112</v>
      </c>
      <c r="I189" s="11" t="s">
        <v>378</v>
      </c>
      <c r="J189" s="9" t="s">
        <v>114</v>
      </c>
      <c r="K189" s="9" t="s">
        <v>28</v>
      </c>
      <c r="L189" s="9" t="s">
        <v>28</v>
      </c>
      <c r="M189" s="9" t="s">
        <v>141</v>
      </c>
      <c r="N189" s="4">
        <v>2</v>
      </c>
      <c r="O189" s="4">
        <v>3</v>
      </c>
      <c r="P189" s="20">
        <f t="shared" si="5"/>
        <v>6</v>
      </c>
      <c r="Q189" s="4" t="str">
        <f t="shared" si="6"/>
        <v>MEDIO</v>
      </c>
      <c r="R189" s="4">
        <v>10</v>
      </c>
      <c r="S189" s="20">
        <f t="shared" si="7"/>
        <v>60</v>
      </c>
      <c r="T189" s="6" t="str">
        <f t="shared" si="8"/>
        <v>III</v>
      </c>
      <c r="U189" s="6" t="str">
        <f t="shared" si="9"/>
        <v>MEJORABLE</v>
      </c>
      <c r="V189" s="6" t="s">
        <v>29</v>
      </c>
      <c r="W189" s="4" t="s">
        <v>29</v>
      </c>
      <c r="X189" s="4" t="s">
        <v>29</v>
      </c>
      <c r="Y189" s="4" t="s">
        <v>183</v>
      </c>
      <c r="Z189" s="4" t="s">
        <v>29</v>
      </c>
      <c r="AA189" s="4" t="s">
        <v>29</v>
      </c>
    </row>
    <row r="190" spans="1:27" ht="150" x14ac:dyDescent="0.25">
      <c r="A190" s="20" t="s">
        <v>40</v>
      </c>
      <c r="B190" s="4" t="s">
        <v>429</v>
      </c>
      <c r="C190" s="9" t="s">
        <v>41</v>
      </c>
      <c r="D190" s="4" t="s">
        <v>430</v>
      </c>
      <c r="E190" s="9" t="s">
        <v>431</v>
      </c>
      <c r="F190" s="4" t="s">
        <v>31</v>
      </c>
      <c r="G190" s="4">
        <v>1</v>
      </c>
      <c r="H190" s="6" t="s">
        <v>112</v>
      </c>
      <c r="I190" s="6" t="s">
        <v>355</v>
      </c>
      <c r="J190" s="6" t="s">
        <v>356</v>
      </c>
      <c r="K190" s="6" t="s">
        <v>357</v>
      </c>
      <c r="L190" s="9" t="s">
        <v>763</v>
      </c>
      <c r="M190" s="9" t="s">
        <v>141</v>
      </c>
      <c r="N190" s="4">
        <v>2</v>
      </c>
      <c r="O190" s="4">
        <v>4</v>
      </c>
      <c r="P190" s="20">
        <f t="shared" si="5"/>
        <v>8</v>
      </c>
      <c r="Q190" s="4" t="str">
        <f t="shared" si="6"/>
        <v>MEDIO</v>
      </c>
      <c r="R190" s="4">
        <v>10</v>
      </c>
      <c r="S190" s="20">
        <f t="shared" si="7"/>
        <v>80</v>
      </c>
      <c r="T190" s="6" t="str">
        <f t="shared" si="8"/>
        <v>III</v>
      </c>
      <c r="U190" s="6" t="str">
        <f t="shared" si="9"/>
        <v>MEJORABLE</v>
      </c>
      <c r="V190" s="6" t="s">
        <v>29</v>
      </c>
      <c r="W190" s="4" t="s">
        <v>29</v>
      </c>
      <c r="X190" s="6" t="s">
        <v>358</v>
      </c>
      <c r="Y190" s="4" t="s">
        <v>359</v>
      </c>
      <c r="Z190" s="4" t="s">
        <v>29</v>
      </c>
      <c r="AA190" s="4" t="s">
        <v>360</v>
      </c>
    </row>
    <row r="191" spans="1:27" ht="150" x14ac:dyDescent="0.25">
      <c r="A191" s="20" t="s">
        <v>40</v>
      </c>
      <c r="B191" s="4" t="s">
        <v>429</v>
      </c>
      <c r="C191" s="9" t="s">
        <v>41</v>
      </c>
      <c r="D191" s="4" t="s">
        <v>430</v>
      </c>
      <c r="E191" s="9" t="s">
        <v>431</v>
      </c>
      <c r="F191" s="4" t="s">
        <v>31</v>
      </c>
      <c r="G191" s="4">
        <v>1</v>
      </c>
      <c r="H191" s="6" t="s">
        <v>112</v>
      </c>
      <c r="I191" s="6" t="s">
        <v>361</v>
      </c>
      <c r="J191" s="6" t="s">
        <v>125</v>
      </c>
      <c r="K191" s="6" t="s">
        <v>126</v>
      </c>
      <c r="L191" s="6" t="s">
        <v>127</v>
      </c>
      <c r="M191" s="6" t="s">
        <v>28</v>
      </c>
      <c r="N191" s="4">
        <v>2</v>
      </c>
      <c r="O191" s="4">
        <v>2</v>
      </c>
      <c r="P191" s="20">
        <f t="shared" si="5"/>
        <v>4</v>
      </c>
      <c r="Q191" s="4" t="str">
        <f t="shared" si="6"/>
        <v>BAJO</v>
      </c>
      <c r="R191" s="4">
        <v>10</v>
      </c>
      <c r="S191" s="20">
        <f t="shared" si="7"/>
        <v>40</v>
      </c>
      <c r="T191" s="6" t="str">
        <f t="shared" si="8"/>
        <v>III</v>
      </c>
      <c r="U191" s="6" t="str">
        <f t="shared" si="9"/>
        <v>MEJORABLE</v>
      </c>
      <c r="V191" s="6" t="s">
        <v>29</v>
      </c>
      <c r="W191" s="4" t="s">
        <v>29</v>
      </c>
      <c r="X191" s="4" t="s">
        <v>29</v>
      </c>
      <c r="Y191" s="4" t="s">
        <v>795</v>
      </c>
      <c r="Z191" s="4" t="s">
        <v>29</v>
      </c>
      <c r="AA191" s="4" t="s">
        <v>128</v>
      </c>
    </row>
    <row r="192" spans="1:27" ht="150" x14ac:dyDescent="0.25">
      <c r="A192" s="20" t="s">
        <v>40</v>
      </c>
      <c r="B192" s="4" t="s">
        <v>429</v>
      </c>
      <c r="C192" s="9" t="s">
        <v>41</v>
      </c>
      <c r="D192" s="4" t="s">
        <v>430</v>
      </c>
      <c r="E192" s="9" t="s">
        <v>431</v>
      </c>
      <c r="F192" s="4" t="s">
        <v>31</v>
      </c>
      <c r="G192" s="4">
        <v>1</v>
      </c>
      <c r="H192" s="6" t="s">
        <v>112</v>
      </c>
      <c r="I192" s="9" t="s">
        <v>150</v>
      </c>
      <c r="J192" s="9" t="s">
        <v>114</v>
      </c>
      <c r="K192" s="6" t="s">
        <v>432</v>
      </c>
      <c r="L192" s="6" t="s">
        <v>121</v>
      </c>
      <c r="M192" s="6" t="s">
        <v>28</v>
      </c>
      <c r="N192" s="4">
        <v>2</v>
      </c>
      <c r="O192" s="4">
        <v>2</v>
      </c>
      <c r="P192" s="20">
        <f t="shared" si="5"/>
        <v>4</v>
      </c>
      <c r="Q192" s="4" t="str">
        <f t="shared" si="6"/>
        <v>BAJO</v>
      </c>
      <c r="R192" s="4">
        <v>60</v>
      </c>
      <c r="S192" s="20">
        <f t="shared" si="7"/>
        <v>240</v>
      </c>
      <c r="T192" s="6" t="str">
        <f t="shared" si="8"/>
        <v>II</v>
      </c>
      <c r="U192" s="6" t="str">
        <f t="shared" si="9"/>
        <v>NO ACEPTABLE O ACEPTABLE CON CONTROL ESPECIFICO</v>
      </c>
      <c r="V192" s="6" t="s">
        <v>29</v>
      </c>
      <c r="W192" s="4" t="s">
        <v>29</v>
      </c>
      <c r="X192" s="4" t="s">
        <v>29</v>
      </c>
      <c r="Y192" s="4" t="s">
        <v>122</v>
      </c>
      <c r="Z192" s="4" t="s">
        <v>29</v>
      </c>
      <c r="AA192" s="4" t="s">
        <v>29</v>
      </c>
    </row>
    <row r="193" spans="1:27" ht="240" x14ac:dyDescent="0.25">
      <c r="A193" s="20" t="s">
        <v>40</v>
      </c>
      <c r="B193" s="4" t="s">
        <v>429</v>
      </c>
      <c r="C193" s="9" t="s">
        <v>42</v>
      </c>
      <c r="D193" s="9" t="s">
        <v>43</v>
      </c>
      <c r="E193" s="9" t="s">
        <v>433</v>
      </c>
      <c r="F193" s="4" t="s">
        <v>31</v>
      </c>
      <c r="G193" s="4">
        <v>1</v>
      </c>
      <c r="H193" s="6" t="s">
        <v>26</v>
      </c>
      <c r="I193" s="9" t="s">
        <v>157</v>
      </c>
      <c r="J193" s="9" t="s">
        <v>102</v>
      </c>
      <c r="K193" s="4" t="s">
        <v>28</v>
      </c>
      <c r="L193" s="4" t="s">
        <v>103</v>
      </c>
      <c r="M193" s="4" t="s">
        <v>104</v>
      </c>
      <c r="N193" s="4">
        <v>6</v>
      </c>
      <c r="O193" s="4">
        <v>2</v>
      </c>
      <c r="P193" s="20">
        <f t="shared" si="5"/>
        <v>12</v>
      </c>
      <c r="Q193" s="4" t="str">
        <f t="shared" si="6"/>
        <v>ALTO</v>
      </c>
      <c r="R193" s="4">
        <v>10</v>
      </c>
      <c r="S193" s="20">
        <f t="shared" si="7"/>
        <v>120</v>
      </c>
      <c r="T193" s="6" t="str">
        <f t="shared" si="8"/>
        <v>III</v>
      </c>
      <c r="U193" s="6" t="str">
        <f t="shared" si="9"/>
        <v>MEJORABLE</v>
      </c>
      <c r="V193" s="6" t="s">
        <v>29</v>
      </c>
      <c r="W193" s="4" t="s">
        <v>29</v>
      </c>
      <c r="X193" s="4" t="s">
        <v>105</v>
      </c>
      <c r="Y193" s="4" t="s">
        <v>106</v>
      </c>
      <c r="Z193" s="6" t="s">
        <v>29</v>
      </c>
      <c r="AA193" s="4" t="s">
        <v>107</v>
      </c>
    </row>
    <row r="194" spans="1:27" ht="165" x14ac:dyDescent="0.25">
      <c r="A194" s="20" t="s">
        <v>40</v>
      </c>
      <c r="B194" s="4" t="s">
        <v>429</v>
      </c>
      <c r="C194" s="9" t="s">
        <v>42</v>
      </c>
      <c r="D194" s="9" t="s">
        <v>43</v>
      </c>
      <c r="E194" s="9" t="s">
        <v>433</v>
      </c>
      <c r="F194" s="4" t="s">
        <v>31</v>
      </c>
      <c r="G194" s="4">
        <v>1</v>
      </c>
      <c r="H194" s="6" t="s">
        <v>27</v>
      </c>
      <c r="I194" s="6" t="s">
        <v>109</v>
      </c>
      <c r="J194" s="6" t="s">
        <v>110</v>
      </c>
      <c r="K194" s="6" t="s">
        <v>660</v>
      </c>
      <c r="L194" s="6" t="s">
        <v>340</v>
      </c>
      <c r="M194" s="6" t="s">
        <v>738</v>
      </c>
      <c r="N194" s="4">
        <v>2</v>
      </c>
      <c r="O194" s="4">
        <v>3</v>
      </c>
      <c r="P194" s="20">
        <f t="shared" ref="P194:P258" si="22">+N194*O194</f>
        <v>6</v>
      </c>
      <c r="Q194" s="4" t="str">
        <f t="shared" ref="Q194:Q258" si="23">IF(P194=0,"N/A",IF(AND(P194&gt;=1,P194&lt;=4),"BAJO",IF(AND(P194&gt;=6,P194&lt;=9),"MEDIO",IF(AND(P194&gt;=10,P194&lt;=20),"ALTO",IF(P194&gt;=24,"MUY ALTO")))))</f>
        <v>MEDIO</v>
      </c>
      <c r="R194" s="4">
        <v>10</v>
      </c>
      <c r="S194" s="20">
        <f t="shared" ref="S194:S258" si="24">+P194*R194</f>
        <v>60</v>
      </c>
      <c r="T194" s="6" t="str">
        <f t="shared" ref="T194:T258" si="25">IF(S194=0,"N/A",IF(AND(S194&gt;=1,S194&lt;=20),"IV",IF(AND(S194&gt;=40,S194&lt;=120),"III",IF(AND(S194&gt;=150,S194&lt;=500),"II",IF(S194&gt;=600,"I")))))</f>
        <v>III</v>
      </c>
      <c r="U194" s="6" t="str">
        <f t="shared" ref="U194:U258" si="26">IF(T194="N/A","N/A",IF(T194="I","NO ACEPTABLE",IF(T194="II","NO ACEPTABLE O ACEPTABLE CON CONTROL ESPECIFICO",IF(T194="III","MEJORABLE",IF(T194="IV","ACEPTABLE")))))</f>
        <v>MEJORABLE</v>
      </c>
      <c r="V194" s="6" t="s">
        <v>29</v>
      </c>
      <c r="W194" s="4" t="s">
        <v>29</v>
      </c>
      <c r="X194" s="6" t="s">
        <v>341</v>
      </c>
      <c r="Y194" s="6" t="s">
        <v>759</v>
      </c>
      <c r="Z194" s="4" t="s">
        <v>29</v>
      </c>
      <c r="AA194" s="4" t="s">
        <v>100</v>
      </c>
    </row>
    <row r="195" spans="1:27" ht="165" x14ac:dyDescent="0.25">
      <c r="A195" s="20" t="s">
        <v>40</v>
      </c>
      <c r="B195" s="4" t="s">
        <v>429</v>
      </c>
      <c r="C195" s="9" t="s">
        <v>42</v>
      </c>
      <c r="D195" s="9" t="s">
        <v>43</v>
      </c>
      <c r="E195" s="9" t="s">
        <v>433</v>
      </c>
      <c r="F195" s="4" t="s">
        <v>31</v>
      </c>
      <c r="G195" s="4">
        <v>1</v>
      </c>
      <c r="H195" s="6" t="s">
        <v>27</v>
      </c>
      <c r="I195" s="6" t="s">
        <v>347</v>
      </c>
      <c r="J195" s="6" t="s">
        <v>348</v>
      </c>
      <c r="K195" s="6" t="s">
        <v>660</v>
      </c>
      <c r="L195" s="6" t="s">
        <v>340</v>
      </c>
      <c r="M195" s="6" t="s">
        <v>738</v>
      </c>
      <c r="N195" s="4">
        <v>6</v>
      </c>
      <c r="O195" s="4">
        <v>3</v>
      </c>
      <c r="P195" s="20">
        <f t="shared" si="22"/>
        <v>18</v>
      </c>
      <c r="Q195" s="4" t="str">
        <f t="shared" si="23"/>
        <v>ALTO</v>
      </c>
      <c r="R195" s="4">
        <v>10</v>
      </c>
      <c r="S195" s="20">
        <f t="shared" si="24"/>
        <v>180</v>
      </c>
      <c r="T195" s="6" t="str">
        <f t="shared" si="25"/>
        <v>II</v>
      </c>
      <c r="U195" s="6" t="str">
        <f t="shared" si="26"/>
        <v>NO ACEPTABLE O ACEPTABLE CON CONTROL ESPECIFICO</v>
      </c>
      <c r="V195" s="6" t="s">
        <v>29</v>
      </c>
      <c r="W195" s="4" t="s">
        <v>29</v>
      </c>
      <c r="X195" s="6" t="s">
        <v>341</v>
      </c>
      <c r="Y195" s="6" t="s">
        <v>761</v>
      </c>
      <c r="Z195" s="6" t="s">
        <v>29</v>
      </c>
      <c r="AA195" s="4" t="s">
        <v>323</v>
      </c>
    </row>
    <row r="196" spans="1:27" ht="180" x14ac:dyDescent="0.25">
      <c r="A196" s="20" t="s">
        <v>40</v>
      </c>
      <c r="B196" s="4" t="s">
        <v>429</v>
      </c>
      <c r="C196" s="9" t="s">
        <v>42</v>
      </c>
      <c r="D196" s="9" t="s">
        <v>43</v>
      </c>
      <c r="E196" s="9" t="s">
        <v>433</v>
      </c>
      <c r="F196" s="4" t="s">
        <v>31</v>
      </c>
      <c r="G196" s="4">
        <v>1</v>
      </c>
      <c r="H196" s="6" t="s">
        <v>25</v>
      </c>
      <c r="I196" s="6" t="s">
        <v>98</v>
      </c>
      <c r="J196" s="6" t="s">
        <v>99</v>
      </c>
      <c r="K196" s="9" t="s">
        <v>667</v>
      </c>
      <c r="L196" s="9" t="s">
        <v>28</v>
      </c>
      <c r="M196" s="9" t="s">
        <v>736</v>
      </c>
      <c r="N196" s="4">
        <v>2</v>
      </c>
      <c r="O196" s="4">
        <v>4</v>
      </c>
      <c r="P196" s="20">
        <f t="shared" si="22"/>
        <v>8</v>
      </c>
      <c r="Q196" s="4" t="str">
        <f t="shared" si="23"/>
        <v>MEDIO</v>
      </c>
      <c r="R196" s="4">
        <v>10</v>
      </c>
      <c r="S196" s="20">
        <f t="shared" si="24"/>
        <v>80</v>
      </c>
      <c r="T196" s="6" t="str">
        <f t="shared" si="25"/>
        <v>III</v>
      </c>
      <c r="U196" s="6" t="str">
        <f t="shared" si="26"/>
        <v>MEJORABLE</v>
      </c>
      <c r="V196" s="6" t="s">
        <v>29</v>
      </c>
      <c r="W196" s="4" t="s">
        <v>29</v>
      </c>
      <c r="X196" s="9" t="s">
        <v>667</v>
      </c>
      <c r="Y196" s="4" t="s">
        <v>762</v>
      </c>
      <c r="Z196" s="4" t="s">
        <v>29</v>
      </c>
      <c r="AA196" s="4" t="s">
        <v>100</v>
      </c>
    </row>
    <row r="197" spans="1:27" ht="240" x14ac:dyDescent="0.25">
      <c r="A197" s="20" t="s">
        <v>40</v>
      </c>
      <c r="B197" s="4" t="s">
        <v>429</v>
      </c>
      <c r="C197" s="9" t="s">
        <v>42</v>
      </c>
      <c r="D197" s="9" t="s">
        <v>43</v>
      </c>
      <c r="E197" s="9" t="s">
        <v>433</v>
      </c>
      <c r="F197" s="4" t="s">
        <v>31</v>
      </c>
      <c r="G197" s="4">
        <v>1</v>
      </c>
      <c r="H197" s="6" t="s">
        <v>26</v>
      </c>
      <c r="I197" s="9" t="s">
        <v>157</v>
      </c>
      <c r="J197" s="9" t="s">
        <v>102</v>
      </c>
      <c r="K197" s="4" t="s">
        <v>28</v>
      </c>
      <c r="L197" s="4" t="s">
        <v>103</v>
      </c>
      <c r="M197" s="4" t="s">
        <v>104</v>
      </c>
      <c r="N197" s="4">
        <v>6</v>
      </c>
      <c r="O197" s="4">
        <v>2</v>
      </c>
      <c r="P197" s="20">
        <f t="shared" si="22"/>
        <v>12</v>
      </c>
      <c r="Q197" s="4" t="str">
        <f t="shared" si="23"/>
        <v>ALTO</v>
      </c>
      <c r="R197" s="4">
        <v>10</v>
      </c>
      <c r="S197" s="20">
        <f t="shared" si="24"/>
        <v>120</v>
      </c>
      <c r="T197" s="6" t="str">
        <f t="shared" si="25"/>
        <v>III</v>
      </c>
      <c r="U197" s="6" t="str">
        <f t="shared" si="26"/>
        <v>MEJORABLE</v>
      </c>
      <c r="V197" s="6" t="s">
        <v>29</v>
      </c>
      <c r="W197" s="4" t="s">
        <v>29</v>
      </c>
      <c r="X197" s="4" t="s">
        <v>105</v>
      </c>
      <c r="Y197" s="4" t="s">
        <v>106</v>
      </c>
      <c r="Z197" s="6" t="s">
        <v>29</v>
      </c>
      <c r="AA197" s="4" t="s">
        <v>107</v>
      </c>
    </row>
    <row r="198" spans="1:27" ht="150" x14ac:dyDescent="0.25">
      <c r="A198" s="20" t="s">
        <v>40</v>
      </c>
      <c r="B198" s="4" t="s">
        <v>429</v>
      </c>
      <c r="C198" s="9" t="s">
        <v>42</v>
      </c>
      <c r="D198" s="9" t="s">
        <v>43</v>
      </c>
      <c r="E198" s="9" t="s">
        <v>433</v>
      </c>
      <c r="F198" s="4" t="s">
        <v>31</v>
      </c>
      <c r="G198" s="4">
        <v>1</v>
      </c>
      <c r="H198" s="6" t="s">
        <v>112</v>
      </c>
      <c r="I198" s="4" t="s">
        <v>198</v>
      </c>
      <c r="J198" s="6" t="s">
        <v>114</v>
      </c>
      <c r="K198" s="6" t="s">
        <v>357</v>
      </c>
      <c r="L198" s="9" t="s">
        <v>637</v>
      </c>
      <c r="M198" s="9" t="s">
        <v>28</v>
      </c>
      <c r="N198" s="4">
        <v>2</v>
      </c>
      <c r="O198" s="4">
        <v>2</v>
      </c>
      <c r="P198" s="20">
        <f t="shared" si="22"/>
        <v>4</v>
      </c>
      <c r="Q198" s="4" t="str">
        <f t="shared" si="23"/>
        <v>BAJO</v>
      </c>
      <c r="R198" s="4">
        <v>25</v>
      </c>
      <c r="S198" s="20">
        <f t="shared" si="24"/>
        <v>100</v>
      </c>
      <c r="T198" s="6" t="str">
        <f t="shared" si="25"/>
        <v>III</v>
      </c>
      <c r="U198" s="6" t="str">
        <f t="shared" si="26"/>
        <v>MEJORABLE</v>
      </c>
      <c r="V198" s="6" t="s">
        <v>29</v>
      </c>
      <c r="W198" s="4" t="s">
        <v>29</v>
      </c>
      <c r="X198" s="6" t="s">
        <v>384</v>
      </c>
      <c r="Y198" s="4" t="s">
        <v>359</v>
      </c>
      <c r="Z198" s="4" t="s">
        <v>29</v>
      </c>
      <c r="AA198" s="4" t="s">
        <v>360</v>
      </c>
    </row>
    <row r="199" spans="1:27" ht="90" x14ac:dyDescent="0.25">
      <c r="A199" s="20" t="s">
        <v>40</v>
      </c>
      <c r="B199" s="4" t="s">
        <v>429</v>
      </c>
      <c r="C199" s="9" t="s">
        <v>42</v>
      </c>
      <c r="D199" s="9" t="s">
        <v>43</v>
      </c>
      <c r="E199" s="9" t="s">
        <v>433</v>
      </c>
      <c r="F199" s="4" t="s">
        <v>31</v>
      </c>
      <c r="G199" s="4">
        <v>1</v>
      </c>
      <c r="H199" s="6" t="s">
        <v>112</v>
      </c>
      <c r="I199" s="9" t="s">
        <v>137</v>
      </c>
      <c r="J199" s="9" t="s">
        <v>138</v>
      </c>
      <c r="K199" s="6" t="s">
        <v>139</v>
      </c>
      <c r="L199" s="6" t="s">
        <v>140</v>
      </c>
      <c r="M199" s="6" t="s">
        <v>141</v>
      </c>
      <c r="N199" s="4">
        <v>2</v>
      </c>
      <c r="O199" s="4">
        <v>2</v>
      </c>
      <c r="P199" s="20">
        <f t="shared" si="22"/>
        <v>4</v>
      </c>
      <c r="Q199" s="4" t="str">
        <f t="shared" si="23"/>
        <v>BAJO</v>
      </c>
      <c r="R199" s="4">
        <v>10</v>
      </c>
      <c r="S199" s="20">
        <f t="shared" si="24"/>
        <v>40</v>
      </c>
      <c r="T199" s="6" t="str">
        <f t="shared" si="25"/>
        <v>III</v>
      </c>
      <c r="U199" s="6" t="str">
        <f t="shared" si="26"/>
        <v>MEJORABLE</v>
      </c>
      <c r="V199" s="6" t="s">
        <v>29</v>
      </c>
      <c r="W199" s="4" t="s">
        <v>29</v>
      </c>
      <c r="X199" s="4" t="s">
        <v>29</v>
      </c>
      <c r="Y199" s="4" t="s">
        <v>142</v>
      </c>
      <c r="Z199" s="4" t="s">
        <v>29</v>
      </c>
      <c r="AA199" s="4" t="s">
        <v>118</v>
      </c>
    </row>
    <row r="200" spans="1:27" ht="105" x14ac:dyDescent="0.25">
      <c r="A200" s="20" t="s">
        <v>40</v>
      </c>
      <c r="B200" s="4" t="s">
        <v>429</v>
      </c>
      <c r="C200" s="9" t="s">
        <v>42</v>
      </c>
      <c r="D200" s="9" t="s">
        <v>43</v>
      </c>
      <c r="E200" s="9" t="s">
        <v>433</v>
      </c>
      <c r="F200" s="4" t="s">
        <v>31</v>
      </c>
      <c r="G200" s="4">
        <v>1</v>
      </c>
      <c r="H200" s="6" t="s">
        <v>112</v>
      </c>
      <c r="I200" s="6" t="s">
        <v>361</v>
      </c>
      <c r="J200" s="6" t="s">
        <v>125</v>
      </c>
      <c r="K200" s="6" t="s">
        <v>126</v>
      </c>
      <c r="L200" s="6" t="s">
        <v>127</v>
      </c>
      <c r="M200" s="6" t="s">
        <v>28</v>
      </c>
      <c r="N200" s="4">
        <v>2</v>
      </c>
      <c r="O200" s="4">
        <v>2</v>
      </c>
      <c r="P200" s="20">
        <f t="shared" si="22"/>
        <v>4</v>
      </c>
      <c r="Q200" s="4" t="str">
        <f t="shared" si="23"/>
        <v>BAJO</v>
      </c>
      <c r="R200" s="4">
        <v>10</v>
      </c>
      <c r="S200" s="20">
        <f t="shared" si="24"/>
        <v>40</v>
      </c>
      <c r="T200" s="6" t="str">
        <f t="shared" si="25"/>
        <v>III</v>
      </c>
      <c r="U200" s="6" t="str">
        <f t="shared" si="26"/>
        <v>MEJORABLE</v>
      </c>
      <c r="V200" s="6" t="s">
        <v>29</v>
      </c>
      <c r="W200" s="4" t="s">
        <v>29</v>
      </c>
      <c r="X200" s="4" t="s">
        <v>29</v>
      </c>
      <c r="Y200" s="4" t="s">
        <v>795</v>
      </c>
      <c r="Z200" s="4" t="s">
        <v>29</v>
      </c>
      <c r="AA200" s="4" t="s">
        <v>128</v>
      </c>
    </row>
    <row r="201" spans="1:27" ht="90" x14ac:dyDescent="0.25">
      <c r="A201" s="20" t="s">
        <v>40</v>
      </c>
      <c r="B201" s="4" t="s">
        <v>429</v>
      </c>
      <c r="C201" s="9" t="s">
        <v>42</v>
      </c>
      <c r="D201" s="9" t="s">
        <v>43</v>
      </c>
      <c r="E201" s="9" t="s">
        <v>433</v>
      </c>
      <c r="F201" s="4" t="s">
        <v>31</v>
      </c>
      <c r="G201" s="4">
        <v>1</v>
      </c>
      <c r="H201" s="6" t="s">
        <v>112</v>
      </c>
      <c r="I201" s="9" t="s">
        <v>150</v>
      </c>
      <c r="J201" s="9" t="s">
        <v>114</v>
      </c>
      <c r="K201" s="6" t="s">
        <v>432</v>
      </c>
      <c r="L201" s="6" t="s">
        <v>121</v>
      </c>
      <c r="M201" s="6" t="s">
        <v>28</v>
      </c>
      <c r="N201" s="4">
        <v>2</v>
      </c>
      <c r="O201" s="4">
        <v>2</v>
      </c>
      <c r="P201" s="20">
        <f t="shared" si="22"/>
        <v>4</v>
      </c>
      <c r="Q201" s="4" t="str">
        <f t="shared" si="23"/>
        <v>BAJO</v>
      </c>
      <c r="R201" s="4">
        <v>60</v>
      </c>
      <c r="S201" s="20">
        <f t="shared" si="24"/>
        <v>240</v>
      </c>
      <c r="T201" s="6" t="str">
        <f t="shared" si="25"/>
        <v>II</v>
      </c>
      <c r="U201" s="6" t="str">
        <f t="shared" si="26"/>
        <v>NO ACEPTABLE O ACEPTABLE CON CONTROL ESPECIFICO</v>
      </c>
      <c r="V201" s="6" t="s">
        <v>29</v>
      </c>
      <c r="W201" s="4" t="s">
        <v>29</v>
      </c>
      <c r="X201" s="4" t="s">
        <v>29</v>
      </c>
      <c r="Y201" s="4" t="s">
        <v>122</v>
      </c>
      <c r="Z201" s="4" t="s">
        <v>29</v>
      </c>
      <c r="AA201" s="4" t="s">
        <v>29</v>
      </c>
    </row>
    <row r="202" spans="1:27" ht="240" x14ac:dyDescent="0.25">
      <c r="A202" s="20" t="s">
        <v>40</v>
      </c>
      <c r="B202" s="4" t="s">
        <v>429</v>
      </c>
      <c r="C202" s="9" t="s">
        <v>44</v>
      </c>
      <c r="D202" s="4" t="s">
        <v>434</v>
      </c>
      <c r="E202" s="9" t="s">
        <v>435</v>
      </c>
      <c r="F202" s="4" t="s">
        <v>31</v>
      </c>
      <c r="G202" s="4">
        <v>2</v>
      </c>
      <c r="H202" s="6" t="s">
        <v>26</v>
      </c>
      <c r="I202" s="4" t="s">
        <v>383</v>
      </c>
      <c r="J202" s="9" t="s">
        <v>102</v>
      </c>
      <c r="K202" s="4" t="s">
        <v>28</v>
      </c>
      <c r="L202" s="4" t="s">
        <v>103</v>
      </c>
      <c r="M202" s="4" t="s">
        <v>104</v>
      </c>
      <c r="N202" s="4">
        <v>6</v>
      </c>
      <c r="O202" s="4">
        <v>2</v>
      </c>
      <c r="P202" s="20">
        <f t="shared" si="22"/>
        <v>12</v>
      </c>
      <c r="Q202" s="4" t="str">
        <f t="shared" si="23"/>
        <v>ALTO</v>
      </c>
      <c r="R202" s="4">
        <v>10</v>
      </c>
      <c r="S202" s="20">
        <f t="shared" si="24"/>
        <v>120</v>
      </c>
      <c r="T202" s="6" t="str">
        <f t="shared" si="25"/>
        <v>III</v>
      </c>
      <c r="U202" s="6" t="str">
        <f t="shared" si="26"/>
        <v>MEJORABLE</v>
      </c>
      <c r="V202" s="6" t="s">
        <v>29</v>
      </c>
      <c r="W202" s="4" t="s">
        <v>29</v>
      </c>
      <c r="X202" s="4" t="s">
        <v>29</v>
      </c>
      <c r="Y202" s="4" t="s">
        <v>106</v>
      </c>
      <c r="Z202" s="6" t="s">
        <v>29</v>
      </c>
      <c r="AA202" s="4" t="s">
        <v>107</v>
      </c>
    </row>
    <row r="203" spans="1:27" ht="180" x14ac:dyDescent="0.25">
      <c r="A203" s="20" t="s">
        <v>40</v>
      </c>
      <c r="B203" s="4" t="s">
        <v>429</v>
      </c>
      <c r="C203" s="9" t="s">
        <v>44</v>
      </c>
      <c r="D203" s="4" t="s">
        <v>434</v>
      </c>
      <c r="E203" s="9" t="s">
        <v>435</v>
      </c>
      <c r="F203" s="4" t="s">
        <v>31</v>
      </c>
      <c r="G203" s="4">
        <v>2</v>
      </c>
      <c r="H203" s="6" t="s">
        <v>27</v>
      </c>
      <c r="I203" s="6" t="s">
        <v>109</v>
      </c>
      <c r="J203" s="6" t="s">
        <v>110</v>
      </c>
      <c r="K203" s="6" t="s">
        <v>660</v>
      </c>
      <c r="L203" s="6" t="s">
        <v>340</v>
      </c>
      <c r="M203" s="6" t="s">
        <v>738</v>
      </c>
      <c r="N203" s="4">
        <v>2</v>
      </c>
      <c r="O203" s="4">
        <v>3</v>
      </c>
      <c r="P203" s="20">
        <f t="shared" si="22"/>
        <v>6</v>
      </c>
      <c r="Q203" s="4" t="str">
        <f t="shared" si="23"/>
        <v>MEDIO</v>
      </c>
      <c r="R203" s="4">
        <v>10</v>
      </c>
      <c r="S203" s="20">
        <f t="shared" si="24"/>
        <v>60</v>
      </c>
      <c r="T203" s="6" t="str">
        <f t="shared" si="25"/>
        <v>III</v>
      </c>
      <c r="U203" s="6" t="str">
        <f t="shared" si="26"/>
        <v>MEJORABLE</v>
      </c>
      <c r="V203" s="6" t="s">
        <v>29</v>
      </c>
      <c r="W203" s="4" t="s">
        <v>29</v>
      </c>
      <c r="X203" s="6" t="s">
        <v>341</v>
      </c>
      <c r="Y203" s="6" t="s">
        <v>759</v>
      </c>
      <c r="Z203" s="4" t="s">
        <v>29</v>
      </c>
      <c r="AA203" s="4" t="s">
        <v>100</v>
      </c>
    </row>
    <row r="204" spans="1:27" ht="180" x14ac:dyDescent="0.25">
      <c r="A204" s="20" t="s">
        <v>40</v>
      </c>
      <c r="B204" s="4" t="s">
        <v>429</v>
      </c>
      <c r="C204" s="9" t="s">
        <v>44</v>
      </c>
      <c r="D204" s="4" t="s">
        <v>434</v>
      </c>
      <c r="E204" s="9" t="s">
        <v>435</v>
      </c>
      <c r="F204" s="4" t="s">
        <v>31</v>
      </c>
      <c r="G204" s="4">
        <v>2</v>
      </c>
      <c r="H204" s="6" t="s">
        <v>27</v>
      </c>
      <c r="I204" s="6" t="s">
        <v>347</v>
      </c>
      <c r="J204" s="6" t="s">
        <v>348</v>
      </c>
      <c r="K204" s="6" t="s">
        <v>660</v>
      </c>
      <c r="L204" s="6" t="s">
        <v>340</v>
      </c>
      <c r="M204" s="6" t="s">
        <v>738</v>
      </c>
      <c r="N204" s="4">
        <v>2</v>
      </c>
      <c r="O204" s="4">
        <v>3</v>
      </c>
      <c r="P204" s="20">
        <f t="shared" si="22"/>
        <v>6</v>
      </c>
      <c r="Q204" s="4" t="str">
        <f t="shared" si="23"/>
        <v>MEDIO</v>
      </c>
      <c r="R204" s="4">
        <v>10</v>
      </c>
      <c r="S204" s="20">
        <f t="shared" si="24"/>
        <v>60</v>
      </c>
      <c r="T204" s="6" t="str">
        <f t="shared" si="25"/>
        <v>III</v>
      </c>
      <c r="U204" s="6" t="str">
        <f t="shared" si="26"/>
        <v>MEJORABLE</v>
      </c>
      <c r="V204" s="6" t="s">
        <v>29</v>
      </c>
      <c r="W204" s="4" t="s">
        <v>29</v>
      </c>
      <c r="X204" s="6" t="s">
        <v>341</v>
      </c>
      <c r="Y204" s="6" t="s">
        <v>761</v>
      </c>
      <c r="Z204" s="6" t="s">
        <v>29</v>
      </c>
      <c r="AA204" s="4" t="s">
        <v>323</v>
      </c>
    </row>
    <row r="205" spans="1:27" ht="180" x14ac:dyDescent="0.25">
      <c r="A205" s="20" t="s">
        <v>40</v>
      </c>
      <c r="B205" s="4" t="s">
        <v>429</v>
      </c>
      <c r="C205" s="9" t="s">
        <v>44</v>
      </c>
      <c r="D205" s="4" t="s">
        <v>434</v>
      </c>
      <c r="E205" s="9" t="s">
        <v>435</v>
      </c>
      <c r="F205" s="4" t="s">
        <v>31</v>
      </c>
      <c r="G205" s="4">
        <v>2</v>
      </c>
      <c r="H205" s="6" t="s">
        <v>112</v>
      </c>
      <c r="I205" s="6" t="s">
        <v>355</v>
      </c>
      <c r="J205" s="6" t="s">
        <v>356</v>
      </c>
      <c r="K205" s="6" t="s">
        <v>357</v>
      </c>
      <c r="L205" s="9" t="s">
        <v>763</v>
      </c>
      <c r="M205" s="9" t="s">
        <v>141</v>
      </c>
      <c r="N205" s="4">
        <v>2</v>
      </c>
      <c r="O205" s="4">
        <v>4</v>
      </c>
      <c r="P205" s="20">
        <f t="shared" si="22"/>
        <v>8</v>
      </c>
      <c r="Q205" s="4" t="str">
        <f t="shared" si="23"/>
        <v>MEDIO</v>
      </c>
      <c r="R205" s="4">
        <v>10</v>
      </c>
      <c r="S205" s="20">
        <f t="shared" si="24"/>
        <v>80</v>
      </c>
      <c r="T205" s="6" t="str">
        <f t="shared" si="25"/>
        <v>III</v>
      </c>
      <c r="U205" s="6" t="str">
        <f t="shared" si="26"/>
        <v>MEJORABLE</v>
      </c>
      <c r="V205" s="6" t="s">
        <v>29</v>
      </c>
      <c r="W205" s="4" t="s">
        <v>29</v>
      </c>
      <c r="X205" s="6" t="s">
        <v>358</v>
      </c>
      <c r="Y205" s="4" t="s">
        <v>359</v>
      </c>
      <c r="Z205" s="4" t="s">
        <v>29</v>
      </c>
      <c r="AA205" s="4" t="s">
        <v>360</v>
      </c>
    </row>
    <row r="206" spans="1:27" ht="180" x14ac:dyDescent="0.25">
      <c r="A206" s="20" t="s">
        <v>40</v>
      </c>
      <c r="B206" s="4" t="s">
        <v>429</v>
      </c>
      <c r="C206" s="9" t="s">
        <v>44</v>
      </c>
      <c r="D206" s="4" t="s">
        <v>434</v>
      </c>
      <c r="E206" s="9" t="s">
        <v>435</v>
      </c>
      <c r="F206" s="4" t="s">
        <v>31</v>
      </c>
      <c r="G206" s="4">
        <v>2</v>
      </c>
      <c r="H206" s="6" t="s">
        <v>25</v>
      </c>
      <c r="I206" s="6" t="s">
        <v>98</v>
      </c>
      <c r="J206" s="6" t="s">
        <v>99</v>
      </c>
      <c r="K206" s="9" t="s">
        <v>667</v>
      </c>
      <c r="L206" s="9" t="s">
        <v>28</v>
      </c>
      <c r="M206" s="9" t="s">
        <v>736</v>
      </c>
      <c r="N206" s="4">
        <v>2</v>
      </c>
      <c r="O206" s="4">
        <v>3</v>
      </c>
      <c r="P206" s="20">
        <f t="shared" si="22"/>
        <v>6</v>
      </c>
      <c r="Q206" s="4" t="str">
        <f t="shared" si="23"/>
        <v>MEDIO</v>
      </c>
      <c r="R206" s="4">
        <v>10</v>
      </c>
      <c r="S206" s="20">
        <f t="shared" si="24"/>
        <v>60</v>
      </c>
      <c r="T206" s="6" t="str">
        <f t="shared" si="25"/>
        <v>III</v>
      </c>
      <c r="U206" s="6" t="str">
        <f t="shared" si="26"/>
        <v>MEJORABLE</v>
      </c>
      <c r="V206" s="6" t="s">
        <v>29</v>
      </c>
      <c r="W206" s="4" t="s">
        <v>29</v>
      </c>
      <c r="X206" s="9" t="s">
        <v>667</v>
      </c>
      <c r="Y206" s="4" t="s">
        <v>762</v>
      </c>
      <c r="Z206" s="4" t="s">
        <v>29</v>
      </c>
      <c r="AA206" s="4" t="s">
        <v>100</v>
      </c>
    </row>
    <row r="207" spans="1:27" ht="180" x14ac:dyDescent="0.25">
      <c r="A207" s="20" t="s">
        <v>40</v>
      </c>
      <c r="B207" s="4" t="s">
        <v>429</v>
      </c>
      <c r="C207" s="9" t="s">
        <v>44</v>
      </c>
      <c r="D207" s="4" t="s">
        <v>434</v>
      </c>
      <c r="E207" s="9" t="s">
        <v>435</v>
      </c>
      <c r="F207" s="4" t="s">
        <v>31</v>
      </c>
      <c r="G207" s="4">
        <v>2</v>
      </c>
      <c r="H207" s="6" t="s">
        <v>112</v>
      </c>
      <c r="I207" s="9" t="s">
        <v>137</v>
      </c>
      <c r="J207" s="9" t="s">
        <v>138</v>
      </c>
      <c r="K207" s="6" t="s">
        <v>139</v>
      </c>
      <c r="L207" s="6" t="s">
        <v>140</v>
      </c>
      <c r="M207" s="6" t="s">
        <v>141</v>
      </c>
      <c r="N207" s="4">
        <v>2</v>
      </c>
      <c r="O207" s="4">
        <v>2</v>
      </c>
      <c r="P207" s="20">
        <f t="shared" si="22"/>
        <v>4</v>
      </c>
      <c r="Q207" s="4" t="str">
        <f t="shared" si="23"/>
        <v>BAJO</v>
      </c>
      <c r="R207" s="4">
        <v>10</v>
      </c>
      <c r="S207" s="20">
        <f t="shared" si="24"/>
        <v>40</v>
      </c>
      <c r="T207" s="6" t="str">
        <f t="shared" si="25"/>
        <v>III</v>
      </c>
      <c r="U207" s="6" t="str">
        <f t="shared" si="26"/>
        <v>MEJORABLE</v>
      </c>
      <c r="V207" s="6" t="s">
        <v>29</v>
      </c>
      <c r="W207" s="4" t="s">
        <v>29</v>
      </c>
      <c r="X207" s="4" t="s">
        <v>29</v>
      </c>
      <c r="Y207" s="4" t="s">
        <v>142</v>
      </c>
      <c r="Z207" s="4" t="s">
        <v>29</v>
      </c>
      <c r="AA207" s="4" t="s">
        <v>118</v>
      </c>
    </row>
    <row r="208" spans="1:27" ht="180" x14ac:dyDescent="0.25">
      <c r="A208" s="20" t="s">
        <v>40</v>
      </c>
      <c r="B208" s="4" t="s">
        <v>429</v>
      </c>
      <c r="C208" s="9" t="s">
        <v>44</v>
      </c>
      <c r="D208" s="4" t="s">
        <v>434</v>
      </c>
      <c r="E208" s="9" t="s">
        <v>435</v>
      </c>
      <c r="F208" s="4" t="s">
        <v>31</v>
      </c>
      <c r="G208" s="4">
        <v>2</v>
      </c>
      <c r="H208" s="6" t="s">
        <v>112</v>
      </c>
      <c r="I208" s="9" t="s">
        <v>409</v>
      </c>
      <c r="J208" s="9" t="s">
        <v>410</v>
      </c>
      <c r="K208" s="6" t="s">
        <v>115</v>
      </c>
      <c r="L208" s="6" t="s">
        <v>116</v>
      </c>
      <c r="M208" s="9" t="s">
        <v>28</v>
      </c>
      <c r="N208" s="4">
        <v>2</v>
      </c>
      <c r="O208" s="4">
        <v>2</v>
      </c>
      <c r="P208" s="20">
        <f t="shared" si="22"/>
        <v>4</v>
      </c>
      <c r="Q208" s="4" t="str">
        <f t="shared" si="23"/>
        <v>BAJO</v>
      </c>
      <c r="R208" s="4">
        <v>10</v>
      </c>
      <c r="S208" s="20">
        <f t="shared" si="24"/>
        <v>40</v>
      </c>
      <c r="T208" s="6" t="str">
        <f t="shared" si="25"/>
        <v>III</v>
      </c>
      <c r="U208" s="6" t="str">
        <f t="shared" si="26"/>
        <v>MEJORABLE</v>
      </c>
      <c r="V208" s="6" t="s">
        <v>29</v>
      </c>
      <c r="W208" s="4" t="s">
        <v>29</v>
      </c>
      <c r="X208" s="4" t="s">
        <v>29</v>
      </c>
      <c r="Y208" s="4" t="s">
        <v>411</v>
      </c>
      <c r="Z208" s="4" t="s">
        <v>29</v>
      </c>
      <c r="AA208" s="4" t="s">
        <v>118</v>
      </c>
    </row>
    <row r="209" spans="1:27" ht="180" x14ac:dyDescent="0.25">
      <c r="A209" s="20" t="s">
        <v>40</v>
      </c>
      <c r="B209" s="4" t="s">
        <v>429</v>
      </c>
      <c r="C209" s="9" t="s">
        <v>44</v>
      </c>
      <c r="D209" s="4" t="s">
        <v>434</v>
      </c>
      <c r="E209" s="9" t="s">
        <v>435</v>
      </c>
      <c r="F209" s="4" t="s">
        <v>31</v>
      </c>
      <c r="G209" s="4">
        <v>2</v>
      </c>
      <c r="H209" s="6" t="s">
        <v>112</v>
      </c>
      <c r="I209" s="6" t="s">
        <v>361</v>
      </c>
      <c r="J209" s="6" t="s">
        <v>125</v>
      </c>
      <c r="K209" s="6" t="s">
        <v>126</v>
      </c>
      <c r="L209" s="6" t="s">
        <v>127</v>
      </c>
      <c r="M209" s="6" t="s">
        <v>28</v>
      </c>
      <c r="N209" s="4">
        <v>2</v>
      </c>
      <c r="O209" s="4">
        <v>2</v>
      </c>
      <c r="P209" s="20">
        <f t="shared" si="22"/>
        <v>4</v>
      </c>
      <c r="Q209" s="4" t="str">
        <f t="shared" si="23"/>
        <v>BAJO</v>
      </c>
      <c r="R209" s="4">
        <v>10</v>
      </c>
      <c r="S209" s="20">
        <f t="shared" si="24"/>
        <v>40</v>
      </c>
      <c r="T209" s="6" t="str">
        <f t="shared" si="25"/>
        <v>III</v>
      </c>
      <c r="U209" s="6" t="str">
        <f t="shared" si="26"/>
        <v>MEJORABLE</v>
      </c>
      <c r="V209" s="6" t="s">
        <v>29</v>
      </c>
      <c r="W209" s="4" t="s">
        <v>29</v>
      </c>
      <c r="X209" s="4" t="s">
        <v>29</v>
      </c>
      <c r="Y209" s="4" t="s">
        <v>795</v>
      </c>
      <c r="Z209" s="4" t="s">
        <v>29</v>
      </c>
      <c r="AA209" s="4" t="s">
        <v>128</v>
      </c>
    </row>
    <row r="210" spans="1:27" ht="180" x14ac:dyDescent="0.25">
      <c r="A210" s="20" t="s">
        <v>40</v>
      </c>
      <c r="B210" s="4" t="s">
        <v>429</v>
      </c>
      <c r="C210" s="9" t="s">
        <v>44</v>
      </c>
      <c r="D210" s="4" t="s">
        <v>434</v>
      </c>
      <c r="E210" s="9" t="s">
        <v>435</v>
      </c>
      <c r="F210" s="4" t="s">
        <v>31</v>
      </c>
      <c r="G210" s="4">
        <v>2</v>
      </c>
      <c r="H210" s="6" t="s">
        <v>112</v>
      </c>
      <c r="I210" s="9" t="s">
        <v>150</v>
      </c>
      <c r="J210" s="9" t="s">
        <v>114</v>
      </c>
      <c r="K210" s="6" t="s">
        <v>432</v>
      </c>
      <c r="L210" s="6" t="s">
        <v>121</v>
      </c>
      <c r="M210" s="6" t="s">
        <v>28</v>
      </c>
      <c r="N210" s="4">
        <v>2</v>
      </c>
      <c r="O210" s="4">
        <v>2</v>
      </c>
      <c r="P210" s="20">
        <f t="shared" si="22"/>
        <v>4</v>
      </c>
      <c r="Q210" s="4" t="str">
        <f t="shared" si="23"/>
        <v>BAJO</v>
      </c>
      <c r="R210" s="4">
        <v>60</v>
      </c>
      <c r="S210" s="20">
        <f t="shared" si="24"/>
        <v>240</v>
      </c>
      <c r="T210" s="6" t="str">
        <f t="shared" si="25"/>
        <v>II</v>
      </c>
      <c r="U210" s="6" t="str">
        <f t="shared" si="26"/>
        <v>NO ACEPTABLE O ACEPTABLE CON CONTROL ESPECIFICO</v>
      </c>
      <c r="V210" s="6" t="s">
        <v>29</v>
      </c>
      <c r="W210" s="4" t="s">
        <v>29</v>
      </c>
      <c r="X210" s="4" t="s">
        <v>29</v>
      </c>
      <c r="Y210" s="4" t="s">
        <v>122</v>
      </c>
      <c r="Z210" s="4" t="s">
        <v>29</v>
      </c>
      <c r="AA210" s="4" t="s">
        <v>29</v>
      </c>
    </row>
    <row r="211" spans="1:27" ht="240" x14ac:dyDescent="0.25">
      <c r="A211" s="20" t="s">
        <v>40</v>
      </c>
      <c r="B211" s="4" t="s">
        <v>429</v>
      </c>
      <c r="C211" s="9" t="s">
        <v>45</v>
      </c>
      <c r="D211" s="4" t="s">
        <v>436</v>
      </c>
      <c r="E211" s="4" t="s">
        <v>437</v>
      </c>
      <c r="F211" s="4" t="s">
        <v>31</v>
      </c>
      <c r="G211" s="4">
        <v>1</v>
      </c>
      <c r="H211" s="6" t="s">
        <v>26</v>
      </c>
      <c r="I211" s="4" t="s">
        <v>383</v>
      </c>
      <c r="J211" s="9" t="s">
        <v>102</v>
      </c>
      <c r="K211" s="4" t="s">
        <v>28</v>
      </c>
      <c r="L211" s="4" t="s">
        <v>103</v>
      </c>
      <c r="M211" s="4" t="s">
        <v>104</v>
      </c>
      <c r="N211" s="4">
        <v>6</v>
      </c>
      <c r="O211" s="4">
        <v>2</v>
      </c>
      <c r="P211" s="20">
        <f t="shared" si="22"/>
        <v>12</v>
      </c>
      <c r="Q211" s="4" t="str">
        <f t="shared" si="23"/>
        <v>ALTO</v>
      </c>
      <c r="R211" s="4">
        <v>10</v>
      </c>
      <c r="S211" s="20">
        <f t="shared" si="24"/>
        <v>120</v>
      </c>
      <c r="T211" s="6" t="str">
        <f t="shared" si="25"/>
        <v>III</v>
      </c>
      <c r="U211" s="6" t="str">
        <f t="shared" si="26"/>
        <v>MEJORABLE</v>
      </c>
      <c r="V211" s="6" t="s">
        <v>29</v>
      </c>
      <c r="W211" s="4" t="s">
        <v>29</v>
      </c>
      <c r="X211" s="4" t="s">
        <v>29</v>
      </c>
      <c r="Y211" s="4" t="s">
        <v>106</v>
      </c>
      <c r="Z211" s="6" t="s">
        <v>29</v>
      </c>
      <c r="AA211" s="4" t="s">
        <v>107</v>
      </c>
    </row>
    <row r="212" spans="1:27" ht="180" x14ac:dyDescent="0.25">
      <c r="A212" s="20" t="s">
        <v>40</v>
      </c>
      <c r="B212" s="4" t="s">
        <v>429</v>
      </c>
      <c r="C212" s="9" t="s">
        <v>45</v>
      </c>
      <c r="D212" s="4" t="s">
        <v>436</v>
      </c>
      <c r="E212" s="4" t="s">
        <v>437</v>
      </c>
      <c r="F212" s="4" t="s">
        <v>31</v>
      </c>
      <c r="G212" s="4">
        <v>1</v>
      </c>
      <c r="H212" s="6" t="s">
        <v>27</v>
      </c>
      <c r="I212" s="6" t="s">
        <v>109</v>
      </c>
      <c r="J212" s="6" t="s">
        <v>110</v>
      </c>
      <c r="K212" s="6" t="s">
        <v>660</v>
      </c>
      <c r="L212" s="6" t="s">
        <v>340</v>
      </c>
      <c r="M212" s="6" t="s">
        <v>738</v>
      </c>
      <c r="N212" s="4">
        <v>2</v>
      </c>
      <c r="O212" s="4">
        <v>3</v>
      </c>
      <c r="P212" s="20">
        <f t="shared" si="22"/>
        <v>6</v>
      </c>
      <c r="Q212" s="4" t="str">
        <f t="shared" si="23"/>
        <v>MEDIO</v>
      </c>
      <c r="R212" s="4">
        <v>10</v>
      </c>
      <c r="S212" s="20">
        <f t="shared" si="24"/>
        <v>60</v>
      </c>
      <c r="T212" s="6" t="str">
        <f t="shared" si="25"/>
        <v>III</v>
      </c>
      <c r="U212" s="6" t="str">
        <f t="shared" si="26"/>
        <v>MEJORABLE</v>
      </c>
      <c r="V212" s="6" t="s">
        <v>29</v>
      </c>
      <c r="W212" s="4" t="s">
        <v>29</v>
      </c>
      <c r="X212" s="6" t="s">
        <v>341</v>
      </c>
      <c r="Y212" s="6" t="s">
        <v>759</v>
      </c>
      <c r="Z212" s="4" t="s">
        <v>29</v>
      </c>
      <c r="AA212" s="4" t="s">
        <v>100</v>
      </c>
    </row>
    <row r="213" spans="1:27" ht="180" x14ac:dyDescent="0.25">
      <c r="A213" s="20" t="s">
        <v>40</v>
      </c>
      <c r="B213" s="4" t="s">
        <v>429</v>
      </c>
      <c r="C213" s="9" t="s">
        <v>45</v>
      </c>
      <c r="D213" s="4" t="s">
        <v>436</v>
      </c>
      <c r="E213" s="4" t="s">
        <v>437</v>
      </c>
      <c r="F213" s="4" t="s">
        <v>31</v>
      </c>
      <c r="G213" s="4">
        <v>1</v>
      </c>
      <c r="H213" s="6" t="s">
        <v>27</v>
      </c>
      <c r="I213" s="9" t="s">
        <v>390</v>
      </c>
      <c r="J213" s="6" t="s">
        <v>391</v>
      </c>
      <c r="K213" s="6" t="s">
        <v>28</v>
      </c>
      <c r="L213" s="6" t="s">
        <v>28</v>
      </c>
      <c r="M213" s="6" t="s">
        <v>738</v>
      </c>
      <c r="N213" s="4">
        <v>2</v>
      </c>
      <c r="O213" s="4">
        <v>3</v>
      </c>
      <c r="P213" s="20">
        <f t="shared" si="22"/>
        <v>6</v>
      </c>
      <c r="Q213" s="4" t="str">
        <f t="shared" si="23"/>
        <v>MEDIO</v>
      </c>
      <c r="R213" s="4">
        <v>10</v>
      </c>
      <c r="S213" s="20">
        <f t="shared" si="24"/>
        <v>60</v>
      </c>
      <c r="T213" s="6" t="str">
        <f t="shared" si="25"/>
        <v>III</v>
      </c>
      <c r="U213" s="6" t="str">
        <f t="shared" si="26"/>
        <v>MEJORABLE</v>
      </c>
      <c r="V213" s="6" t="s">
        <v>29</v>
      </c>
      <c r="W213" s="4" t="s">
        <v>29</v>
      </c>
      <c r="X213" s="4" t="s">
        <v>29</v>
      </c>
      <c r="Y213" s="4" t="s">
        <v>766</v>
      </c>
      <c r="Z213" s="4" t="s">
        <v>29</v>
      </c>
      <c r="AA213" s="4" t="s">
        <v>100</v>
      </c>
    </row>
    <row r="214" spans="1:27" ht="180" x14ac:dyDescent="0.25">
      <c r="A214" s="20" t="s">
        <v>40</v>
      </c>
      <c r="B214" s="4" t="s">
        <v>429</v>
      </c>
      <c r="C214" s="9" t="s">
        <v>45</v>
      </c>
      <c r="D214" s="4" t="s">
        <v>436</v>
      </c>
      <c r="E214" s="4" t="s">
        <v>437</v>
      </c>
      <c r="F214" s="4" t="s">
        <v>31</v>
      </c>
      <c r="G214" s="4">
        <v>1</v>
      </c>
      <c r="H214" s="6" t="s">
        <v>27</v>
      </c>
      <c r="I214" s="6" t="s">
        <v>347</v>
      </c>
      <c r="J214" s="6" t="s">
        <v>348</v>
      </c>
      <c r="K214" s="6" t="s">
        <v>660</v>
      </c>
      <c r="L214" s="6" t="s">
        <v>340</v>
      </c>
      <c r="M214" s="6" t="s">
        <v>738</v>
      </c>
      <c r="N214" s="4">
        <v>2</v>
      </c>
      <c r="O214" s="4">
        <v>3</v>
      </c>
      <c r="P214" s="20">
        <f t="shared" si="22"/>
        <v>6</v>
      </c>
      <c r="Q214" s="4" t="str">
        <f t="shared" si="23"/>
        <v>MEDIO</v>
      </c>
      <c r="R214" s="4">
        <v>10</v>
      </c>
      <c r="S214" s="20">
        <f t="shared" si="24"/>
        <v>60</v>
      </c>
      <c r="T214" s="6" t="str">
        <f t="shared" si="25"/>
        <v>III</v>
      </c>
      <c r="U214" s="6" t="str">
        <f t="shared" si="26"/>
        <v>MEJORABLE</v>
      </c>
      <c r="V214" s="6" t="s">
        <v>29</v>
      </c>
      <c r="W214" s="4" t="s">
        <v>29</v>
      </c>
      <c r="X214" s="6" t="s">
        <v>341</v>
      </c>
      <c r="Y214" s="6" t="s">
        <v>761</v>
      </c>
      <c r="Z214" s="6" t="s">
        <v>29</v>
      </c>
      <c r="AA214" s="4" t="s">
        <v>323</v>
      </c>
    </row>
    <row r="215" spans="1:27" ht="240" x14ac:dyDescent="0.25">
      <c r="A215" s="20" t="s">
        <v>40</v>
      </c>
      <c r="B215" s="4" t="s">
        <v>429</v>
      </c>
      <c r="C215" s="9" t="s">
        <v>45</v>
      </c>
      <c r="D215" s="4" t="s">
        <v>436</v>
      </c>
      <c r="E215" s="4" t="s">
        <v>437</v>
      </c>
      <c r="F215" s="4" t="s">
        <v>31</v>
      </c>
      <c r="G215" s="4">
        <v>1</v>
      </c>
      <c r="H215" s="6" t="s">
        <v>26</v>
      </c>
      <c r="I215" s="4" t="s">
        <v>383</v>
      </c>
      <c r="J215" s="9" t="s">
        <v>102</v>
      </c>
      <c r="K215" s="4" t="s">
        <v>28</v>
      </c>
      <c r="L215" s="4" t="s">
        <v>103</v>
      </c>
      <c r="M215" s="4" t="s">
        <v>104</v>
      </c>
      <c r="N215" s="4">
        <v>6</v>
      </c>
      <c r="O215" s="4">
        <v>2</v>
      </c>
      <c r="P215" s="20">
        <f t="shared" si="22"/>
        <v>12</v>
      </c>
      <c r="Q215" s="4" t="str">
        <f t="shared" si="23"/>
        <v>ALTO</v>
      </c>
      <c r="R215" s="4">
        <v>10</v>
      </c>
      <c r="S215" s="20">
        <f t="shared" si="24"/>
        <v>120</v>
      </c>
      <c r="T215" s="6" t="str">
        <f t="shared" si="25"/>
        <v>III</v>
      </c>
      <c r="U215" s="6" t="str">
        <f t="shared" si="26"/>
        <v>MEJORABLE</v>
      </c>
      <c r="V215" s="6" t="s">
        <v>29</v>
      </c>
      <c r="W215" s="4" t="s">
        <v>29</v>
      </c>
      <c r="X215" s="4" t="s">
        <v>29</v>
      </c>
      <c r="Y215" s="4" t="s">
        <v>106</v>
      </c>
      <c r="Z215" s="6" t="s">
        <v>29</v>
      </c>
      <c r="AA215" s="4" t="s">
        <v>107</v>
      </c>
    </row>
    <row r="216" spans="1:27" ht="180" x14ac:dyDescent="0.25">
      <c r="A216" s="20" t="s">
        <v>40</v>
      </c>
      <c r="B216" s="4" t="s">
        <v>429</v>
      </c>
      <c r="C216" s="9" t="s">
        <v>45</v>
      </c>
      <c r="D216" s="4" t="s">
        <v>436</v>
      </c>
      <c r="E216" s="4" t="s">
        <v>437</v>
      </c>
      <c r="F216" s="4" t="s">
        <v>31</v>
      </c>
      <c r="G216" s="4">
        <v>1</v>
      </c>
      <c r="H216" s="6" t="s">
        <v>112</v>
      </c>
      <c r="I216" s="6" t="s">
        <v>355</v>
      </c>
      <c r="J216" s="6" t="s">
        <v>356</v>
      </c>
      <c r="K216" s="6" t="s">
        <v>357</v>
      </c>
      <c r="L216" s="9" t="s">
        <v>763</v>
      </c>
      <c r="M216" s="9" t="s">
        <v>141</v>
      </c>
      <c r="N216" s="4">
        <v>2</v>
      </c>
      <c r="O216" s="4">
        <v>4</v>
      </c>
      <c r="P216" s="20">
        <f t="shared" si="22"/>
        <v>8</v>
      </c>
      <c r="Q216" s="4" t="str">
        <f t="shared" si="23"/>
        <v>MEDIO</v>
      </c>
      <c r="R216" s="4">
        <v>10</v>
      </c>
      <c r="S216" s="20">
        <f t="shared" si="24"/>
        <v>80</v>
      </c>
      <c r="T216" s="6" t="str">
        <f t="shared" si="25"/>
        <v>III</v>
      </c>
      <c r="U216" s="6" t="str">
        <f t="shared" si="26"/>
        <v>MEJORABLE</v>
      </c>
      <c r="V216" s="6" t="s">
        <v>29</v>
      </c>
      <c r="W216" s="4" t="s">
        <v>29</v>
      </c>
      <c r="X216" s="6" t="s">
        <v>358</v>
      </c>
      <c r="Y216" s="4" t="s">
        <v>359</v>
      </c>
      <c r="Z216" s="4" t="s">
        <v>29</v>
      </c>
      <c r="AA216" s="4" t="s">
        <v>360</v>
      </c>
    </row>
    <row r="217" spans="1:27" ht="180" x14ac:dyDescent="0.25">
      <c r="A217" s="20" t="s">
        <v>40</v>
      </c>
      <c r="B217" s="4" t="s">
        <v>429</v>
      </c>
      <c r="C217" s="9" t="s">
        <v>45</v>
      </c>
      <c r="D217" s="4" t="s">
        <v>436</v>
      </c>
      <c r="E217" s="4" t="s">
        <v>437</v>
      </c>
      <c r="F217" s="4" t="s">
        <v>31</v>
      </c>
      <c r="G217" s="4">
        <v>1</v>
      </c>
      <c r="H217" s="6" t="s">
        <v>25</v>
      </c>
      <c r="I217" s="6" t="s">
        <v>98</v>
      </c>
      <c r="J217" s="6" t="s">
        <v>99</v>
      </c>
      <c r="K217" s="9" t="s">
        <v>667</v>
      </c>
      <c r="L217" s="9" t="s">
        <v>28</v>
      </c>
      <c r="M217" s="9" t="s">
        <v>736</v>
      </c>
      <c r="N217" s="4">
        <v>2</v>
      </c>
      <c r="O217" s="4">
        <v>3</v>
      </c>
      <c r="P217" s="20">
        <f t="shared" si="22"/>
        <v>6</v>
      </c>
      <c r="Q217" s="4" t="str">
        <f t="shared" si="23"/>
        <v>MEDIO</v>
      </c>
      <c r="R217" s="4">
        <v>10</v>
      </c>
      <c r="S217" s="20">
        <f t="shared" si="24"/>
        <v>60</v>
      </c>
      <c r="T217" s="6" t="str">
        <f t="shared" si="25"/>
        <v>III</v>
      </c>
      <c r="U217" s="6" t="str">
        <f t="shared" si="26"/>
        <v>MEJORABLE</v>
      </c>
      <c r="V217" s="6" t="s">
        <v>29</v>
      </c>
      <c r="W217" s="4" t="s">
        <v>29</v>
      </c>
      <c r="X217" s="9" t="s">
        <v>667</v>
      </c>
      <c r="Y217" s="4" t="s">
        <v>762</v>
      </c>
      <c r="Z217" s="4" t="s">
        <v>29</v>
      </c>
      <c r="AA217" s="4" t="s">
        <v>100</v>
      </c>
    </row>
    <row r="218" spans="1:27" ht="180" x14ac:dyDescent="0.25">
      <c r="A218" s="20" t="s">
        <v>40</v>
      </c>
      <c r="B218" s="4" t="s">
        <v>429</v>
      </c>
      <c r="C218" s="9" t="s">
        <v>45</v>
      </c>
      <c r="D218" s="4" t="s">
        <v>436</v>
      </c>
      <c r="E218" s="4" t="s">
        <v>437</v>
      </c>
      <c r="F218" s="4" t="s">
        <v>31</v>
      </c>
      <c r="G218" s="4">
        <v>1</v>
      </c>
      <c r="H218" s="6" t="s">
        <v>112</v>
      </c>
      <c r="I218" s="9" t="s">
        <v>137</v>
      </c>
      <c r="J218" s="9" t="s">
        <v>138</v>
      </c>
      <c r="K218" s="6" t="s">
        <v>139</v>
      </c>
      <c r="L218" s="6" t="s">
        <v>140</v>
      </c>
      <c r="M218" s="6" t="s">
        <v>141</v>
      </c>
      <c r="N218" s="4">
        <v>2</v>
      </c>
      <c r="O218" s="4">
        <v>2</v>
      </c>
      <c r="P218" s="20">
        <f t="shared" si="22"/>
        <v>4</v>
      </c>
      <c r="Q218" s="4" t="str">
        <f t="shared" si="23"/>
        <v>BAJO</v>
      </c>
      <c r="R218" s="4">
        <v>10</v>
      </c>
      <c r="S218" s="20">
        <f t="shared" si="24"/>
        <v>40</v>
      </c>
      <c r="T218" s="6" t="str">
        <f t="shared" si="25"/>
        <v>III</v>
      </c>
      <c r="U218" s="6" t="str">
        <f t="shared" si="26"/>
        <v>MEJORABLE</v>
      </c>
      <c r="V218" s="6" t="s">
        <v>29</v>
      </c>
      <c r="W218" s="4" t="s">
        <v>29</v>
      </c>
      <c r="X218" s="4" t="s">
        <v>29</v>
      </c>
      <c r="Y218" s="4" t="s">
        <v>142</v>
      </c>
      <c r="Z218" s="4" t="s">
        <v>29</v>
      </c>
      <c r="AA218" s="4" t="s">
        <v>118</v>
      </c>
    </row>
    <row r="219" spans="1:27" ht="180" x14ac:dyDescent="0.25">
      <c r="A219" s="20" t="s">
        <v>40</v>
      </c>
      <c r="B219" s="4" t="s">
        <v>429</v>
      </c>
      <c r="C219" s="9" t="s">
        <v>45</v>
      </c>
      <c r="D219" s="4" t="s">
        <v>436</v>
      </c>
      <c r="E219" s="4" t="s">
        <v>437</v>
      </c>
      <c r="F219" s="4" t="s">
        <v>31</v>
      </c>
      <c r="G219" s="4">
        <v>1</v>
      </c>
      <c r="H219" s="6" t="s">
        <v>112</v>
      </c>
      <c r="I219" s="6" t="s">
        <v>361</v>
      </c>
      <c r="J219" s="6" t="s">
        <v>125</v>
      </c>
      <c r="K219" s="6" t="s">
        <v>126</v>
      </c>
      <c r="L219" s="6" t="s">
        <v>127</v>
      </c>
      <c r="M219" s="6" t="s">
        <v>28</v>
      </c>
      <c r="N219" s="4">
        <v>2</v>
      </c>
      <c r="O219" s="4">
        <v>2</v>
      </c>
      <c r="P219" s="20">
        <f t="shared" si="22"/>
        <v>4</v>
      </c>
      <c r="Q219" s="4" t="str">
        <f t="shared" si="23"/>
        <v>BAJO</v>
      </c>
      <c r="R219" s="4">
        <v>10</v>
      </c>
      <c r="S219" s="20">
        <f t="shared" si="24"/>
        <v>40</v>
      </c>
      <c r="T219" s="6" t="str">
        <f t="shared" si="25"/>
        <v>III</v>
      </c>
      <c r="U219" s="6" t="str">
        <f t="shared" si="26"/>
        <v>MEJORABLE</v>
      </c>
      <c r="V219" s="6" t="s">
        <v>29</v>
      </c>
      <c r="W219" s="4" t="s">
        <v>29</v>
      </c>
      <c r="X219" s="4" t="s">
        <v>29</v>
      </c>
      <c r="Y219" s="4" t="s">
        <v>795</v>
      </c>
      <c r="Z219" s="4" t="s">
        <v>29</v>
      </c>
      <c r="AA219" s="4" t="s">
        <v>128</v>
      </c>
    </row>
    <row r="220" spans="1:27" ht="180" x14ac:dyDescent="0.25">
      <c r="A220" s="20" t="s">
        <v>40</v>
      </c>
      <c r="B220" s="4" t="s">
        <v>429</v>
      </c>
      <c r="C220" s="9" t="s">
        <v>45</v>
      </c>
      <c r="D220" s="4" t="s">
        <v>436</v>
      </c>
      <c r="E220" s="4" t="s">
        <v>437</v>
      </c>
      <c r="F220" s="4" t="s">
        <v>31</v>
      </c>
      <c r="G220" s="4">
        <v>1</v>
      </c>
      <c r="H220" s="6" t="s">
        <v>112</v>
      </c>
      <c r="I220" s="9" t="s">
        <v>150</v>
      </c>
      <c r="J220" s="9" t="s">
        <v>114</v>
      </c>
      <c r="K220" s="6" t="s">
        <v>432</v>
      </c>
      <c r="L220" s="6" t="s">
        <v>121</v>
      </c>
      <c r="M220" s="6" t="s">
        <v>28</v>
      </c>
      <c r="N220" s="4">
        <v>2</v>
      </c>
      <c r="O220" s="4">
        <v>2</v>
      </c>
      <c r="P220" s="20">
        <f t="shared" si="22"/>
        <v>4</v>
      </c>
      <c r="Q220" s="4" t="str">
        <f t="shared" si="23"/>
        <v>BAJO</v>
      </c>
      <c r="R220" s="4">
        <v>60</v>
      </c>
      <c r="S220" s="20">
        <f t="shared" si="24"/>
        <v>240</v>
      </c>
      <c r="T220" s="6" t="str">
        <f t="shared" si="25"/>
        <v>II</v>
      </c>
      <c r="U220" s="6" t="str">
        <f t="shared" si="26"/>
        <v>NO ACEPTABLE O ACEPTABLE CON CONTROL ESPECIFICO</v>
      </c>
      <c r="V220" s="6" t="s">
        <v>29</v>
      </c>
      <c r="W220" s="4" t="s">
        <v>29</v>
      </c>
      <c r="X220" s="4" t="s">
        <v>29</v>
      </c>
      <c r="Y220" s="4" t="s">
        <v>122</v>
      </c>
      <c r="Z220" s="4" t="s">
        <v>29</v>
      </c>
      <c r="AA220" s="4" t="s">
        <v>29</v>
      </c>
    </row>
    <row r="221" spans="1:27" ht="240" x14ac:dyDescent="0.25">
      <c r="A221" s="20" t="s">
        <v>36</v>
      </c>
      <c r="B221" s="4" t="s">
        <v>429</v>
      </c>
      <c r="C221" s="9" t="s">
        <v>46</v>
      </c>
      <c r="D221" s="9" t="s">
        <v>438</v>
      </c>
      <c r="E221" s="21" t="s">
        <v>439</v>
      </c>
      <c r="F221" s="4" t="s">
        <v>31</v>
      </c>
      <c r="G221" s="4">
        <v>1</v>
      </c>
      <c r="H221" s="6" t="s">
        <v>26</v>
      </c>
      <c r="I221" s="9" t="s">
        <v>157</v>
      </c>
      <c r="J221" s="9" t="s">
        <v>102</v>
      </c>
      <c r="K221" s="4" t="s">
        <v>28</v>
      </c>
      <c r="L221" s="4" t="s">
        <v>103</v>
      </c>
      <c r="M221" s="4" t="s">
        <v>104</v>
      </c>
      <c r="N221" s="4">
        <v>6</v>
      </c>
      <c r="O221" s="4">
        <v>2</v>
      </c>
      <c r="P221" s="20">
        <f t="shared" si="22"/>
        <v>12</v>
      </c>
      <c r="Q221" s="4" t="str">
        <f t="shared" si="23"/>
        <v>ALTO</v>
      </c>
      <c r="R221" s="4">
        <v>10</v>
      </c>
      <c r="S221" s="20">
        <f t="shared" si="24"/>
        <v>120</v>
      </c>
      <c r="T221" s="6" t="str">
        <f t="shared" si="25"/>
        <v>III</v>
      </c>
      <c r="U221" s="6" t="str">
        <f t="shared" si="26"/>
        <v>MEJORABLE</v>
      </c>
      <c r="V221" s="6" t="s">
        <v>29</v>
      </c>
      <c r="W221" s="4" t="s">
        <v>29</v>
      </c>
      <c r="X221" s="4" t="s">
        <v>105</v>
      </c>
      <c r="Y221" s="4" t="s">
        <v>106</v>
      </c>
      <c r="Z221" s="6" t="s">
        <v>29</v>
      </c>
      <c r="AA221" s="4" t="s">
        <v>107</v>
      </c>
    </row>
    <row r="222" spans="1:27" ht="165" x14ac:dyDescent="0.25">
      <c r="A222" s="20" t="s">
        <v>36</v>
      </c>
      <c r="B222" s="4" t="s">
        <v>429</v>
      </c>
      <c r="C222" s="9" t="s">
        <v>46</v>
      </c>
      <c r="D222" s="9" t="s">
        <v>438</v>
      </c>
      <c r="E222" s="21" t="s">
        <v>439</v>
      </c>
      <c r="F222" s="4" t="s">
        <v>31</v>
      </c>
      <c r="G222" s="4">
        <v>1</v>
      </c>
      <c r="H222" s="6" t="s">
        <v>27</v>
      </c>
      <c r="I222" s="6" t="s">
        <v>109</v>
      </c>
      <c r="J222" s="6" t="s">
        <v>110</v>
      </c>
      <c r="K222" s="6" t="s">
        <v>660</v>
      </c>
      <c r="L222" s="6" t="s">
        <v>340</v>
      </c>
      <c r="M222" s="6" t="s">
        <v>738</v>
      </c>
      <c r="N222" s="4">
        <v>2</v>
      </c>
      <c r="O222" s="4">
        <v>2</v>
      </c>
      <c r="P222" s="20">
        <f t="shared" si="22"/>
        <v>4</v>
      </c>
      <c r="Q222" s="4" t="str">
        <f t="shared" si="23"/>
        <v>BAJO</v>
      </c>
      <c r="R222" s="4">
        <v>10</v>
      </c>
      <c r="S222" s="20">
        <f t="shared" si="24"/>
        <v>40</v>
      </c>
      <c r="T222" s="6" t="str">
        <f t="shared" si="25"/>
        <v>III</v>
      </c>
      <c r="U222" s="6" t="str">
        <f t="shared" si="26"/>
        <v>MEJORABLE</v>
      </c>
      <c r="V222" s="6" t="s">
        <v>29</v>
      </c>
      <c r="W222" s="4" t="s">
        <v>29</v>
      </c>
      <c r="X222" s="6" t="s">
        <v>341</v>
      </c>
      <c r="Y222" s="6" t="s">
        <v>759</v>
      </c>
      <c r="Z222" s="4" t="s">
        <v>29</v>
      </c>
      <c r="AA222" s="4" t="s">
        <v>100</v>
      </c>
    </row>
    <row r="223" spans="1:27" ht="165" x14ac:dyDescent="0.25">
      <c r="A223" s="20" t="s">
        <v>36</v>
      </c>
      <c r="B223" s="4" t="s">
        <v>429</v>
      </c>
      <c r="C223" s="9" t="s">
        <v>46</v>
      </c>
      <c r="D223" s="9" t="s">
        <v>438</v>
      </c>
      <c r="E223" s="21" t="s">
        <v>439</v>
      </c>
      <c r="F223" s="4" t="s">
        <v>31</v>
      </c>
      <c r="G223" s="4">
        <v>1</v>
      </c>
      <c r="H223" s="6" t="s">
        <v>27</v>
      </c>
      <c r="I223" s="6" t="s">
        <v>347</v>
      </c>
      <c r="J223" s="6" t="s">
        <v>348</v>
      </c>
      <c r="K223" s="6" t="s">
        <v>660</v>
      </c>
      <c r="L223" s="6" t="s">
        <v>340</v>
      </c>
      <c r="M223" s="6" t="s">
        <v>738</v>
      </c>
      <c r="N223" s="4">
        <v>2</v>
      </c>
      <c r="O223" s="4">
        <v>3</v>
      </c>
      <c r="P223" s="20">
        <f t="shared" si="22"/>
        <v>6</v>
      </c>
      <c r="Q223" s="4" t="str">
        <f t="shared" si="23"/>
        <v>MEDIO</v>
      </c>
      <c r="R223" s="4">
        <v>10</v>
      </c>
      <c r="S223" s="20">
        <f t="shared" si="24"/>
        <v>60</v>
      </c>
      <c r="T223" s="6" t="str">
        <f t="shared" si="25"/>
        <v>III</v>
      </c>
      <c r="U223" s="6" t="str">
        <f t="shared" si="26"/>
        <v>MEJORABLE</v>
      </c>
      <c r="V223" s="6" t="s">
        <v>29</v>
      </c>
      <c r="W223" s="4" t="s">
        <v>29</v>
      </c>
      <c r="X223" s="6" t="s">
        <v>341</v>
      </c>
      <c r="Y223" s="6" t="s">
        <v>761</v>
      </c>
      <c r="Z223" s="6" t="s">
        <v>29</v>
      </c>
      <c r="AA223" s="4" t="s">
        <v>323</v>
      </c>
    </row>
    <row r="224" spans="1:27" ht="180" x14ac:dyDescent="0.25">
      <c r="A224" s="20" t="s">
        <v>36</v>
      </c>
      <c r="B224" s="4" t="s">
        <v>429</v>
      </c>
      <c r="C224" s="9" t="s">
        <v>46</v>
      </c>
      <c r="D224" s="9" t="s">
        <v>438</v>
      </c>
      <c r="E224" s="21" t="s">
        <v>439</v>
      </c>
      <c r="F224" s="4" t="s">
        <v>31</v>
      </c>
      <c r="G224" s="4">
        <v>1</v>
      </c>
      <c r="H224" s="6" t="s">
        <v>25</v>
      </c>
      <c r="I224" s="6" t="s">
        <v>98</v>
      </c>
      <c r="J224" s="6" t="s">
        <v>99</v>
      </c>
      <c r="K224" s="9" t="s">
        <v>667</v>
      </c>
      <c r="L224" s="9" t="s">
        <v>28</v>
      </c>
      <c r="M224" s="9" t="s">
        <v>736</v>
      </c>
      <c r="N224" s="4">
        <v>2</v>
      </c>
      <c r="O224" s="4">
        <v>3</v>
      </c>
      <c r="P224" s="20">
        <f t="shared" si="22"/>
        <v>6</v>
      </c>
      <c r="Q224" s="4" t="str">
        <f t="shared" si="23"/>
        <v>MEDIO</v>
      </c>
      <c r="R224" s="4">
        <v>10</v>
      </c>
      <c r="S224" s="20">
        <f t="shared" si="24"/>
        <v>60</v>
      </c>
      <c r="T224" s="6" t="str">
        <f t="shared" si="25"/>
        <v>III</v>
      </c>
      <c r="U224" s="6" t="str">
        <f t="shared" si="26"/>
        <v>MEJORABLE</v>
      </c>
      <c r="V224" s="6" t="s">
        <v>29</v>
      </c>
      <c r="W224" s="4" t="s">
        <v>29</v>
      </c>
      <c r="X224" s="9" t="s">
        <v>667</v>
      </c>
      <c r="Y224" s="4" t="s">
        <v>762</v>
      </c>
      <c r="Z224" s="4" t="s">
        <v>29</v>
      </c>
      <c r="AA224" s="4" t="s">
        <v>100</v>
      </c>
    </row>
    <row r="225" spans="1:27" ht="135" x14ac:dyDescent="0.25">
      <c r="A225" s="20" t="s">
        <v>36</v>
      </c>
      <c r="B225" s="4" t="s">
        <v>429</v>
      </c>
      <c r="C225" s="9" t="s">
        <v>46</v>
      </c>
      <c r="D225" s="9" t="s">
        <v>438</v>
      </c>
      <c r="E225" s="21" t="s">
        <v>439</v>
      </c>
      <c r="F225" s="4" t="s">
        <v>31</v>
      </c>
      <c r="G225" s="4">
        <v>1</v>
      </c>
      <c r="H225" s="6" t="s">
        <v>112</v>
      </c>
      <c r="I225" s="9" t="s">
        <v>137</v>
      </c>
      <c r="J225" s="9" t="s">
        <v>138</v>
      </c>
      <c r="K225" s="6" t="s">
        <v>139</v>
      </c>
      <c r="L225" s="6" t="s">
        <v>140</v>
      </c>
      <c r="M225" s="6" t="s">
        <v>141</v>
      </c>
      <c r="N225" s="4">
        <v>2</v>
      </c>
      <c r="O225" s="4">
        <v>2</v>
      </c>
      <c r="P225" s="20">
        <f t="shared" si="22"/>
        <v>4</v>
      </c>
      <c r="Q225" s="4" t="str">
        <f t="shared" si="23"/>
        <v>BAJO</v>
      </c>
      <c r="R225" s="4">
        <v>10</v>
      </c>
      <c r="S225" s="20">
        <f t="shared" si="24"/>
        <v>40</v>
      </c>
      <c r="T225" s="6" t="str">
        <f t="shared" si="25"/>
        <v>III</v>
      </c>
      <c r="U225" s="6" t="str">
        <f t="shared" si="26"/>
        <v>MEJORABLE</v>
      </c>
      <c r="V225" s="6" t="s">
        <v>29</v>
      </c>
      <c r="W225" s="4" t="s">
        <v>29</v>
      </c>
      <c r="X225" s="4" t="s">
        <v>29</v>
      </c>
      <c r="Y225" s="4" t="s">
        <v>142</v>
      </c>
      <c r="Z225" s="4" t="s">
        <v>29</v>
      </c>
      <c r="AA225" s="4" t="s">
        <v>118</v>
      </c>
    </row>
    <row r="226" spans="1:27" ht="135" x14ac:dyDescent="0.25">
      <c r="A226" s="20" t="s">
        <v>36</v>
      </c>
      <c r="B226" s="4" t="s">
        <v>429</v>
      </c>
      <c r="C226" s="9" t="s">
        <v>46</v>
      </c>
      <c r="D226" s="9" t="s">
        <v>438</v>
      </c>
      <c r="E226" s="21" t="s">
        <v>439</v>
      </c>
      <c r="F226" s="4" t="s">
        <v>31</v>
      </c>
      <c r="G226" s="4">
        <v>1</v>
      </c>
      <c r="H226" s="6" t="s">
        <v>112</v>
      </c>
      <c r="I226" s="9" t="s">
        <v>409</v>
      </c>
      <c r="J226" s="9" t="s">
        <v>410</v>
      </c>
      <c r="K226" s="6" t="s">
        <v>115</v>
      </c>
      <c r="L226" s="6" t="s">
        <v>116</v>
      </c>
      <c r="M226" s="9" t="s">
        <v>28</v>
      </c>
      <c r="N226" s="4">
        <v>2</v>
      </c>
      <c r="O226" s="4">
        <v>2</v>
      </c>
      <c r="P226" s="20">
        <f t="shared" si="22"/>
        <v>4</v>
      </c>
      <c r="Q226" s="4" t="str">
        <f t="shared" si="23"/>
        <v>BAJO</v>
      </c>
      <c r="R226" s="4">
        <v>10</v>
      </c>
      <c r="S226" s="20">
        <f t="shared" si="24"/>
        <v>40</v>
      </c>
      <c r="T226" s="6" t="str">
        <f t="shared" si="25"/>
        <v>III</v>
      </c>
      <c r="U226" s="6" t="str">
        <f t="shared" si="26"/>
        <v>MEJORABLE</v>
      </c>
      <c r="V226" s="6" t="s">
        <v>29</v>
      </c>
      <c r="W226" s="4" t="s">
        <v>29</v>
      </c>
      <c r="X226" s="4" t="s">
        <v>29</v>
      </c>
      <c r="Y226" s="4" t="s">
        <v>411</v>
      </c>
      <c r="Z226" s="4" t="s">
        <v>29</v>
      </c>
      <c r="AA226" s="4" t="s">
        <v>118</v>
      </c>
    </row>
    <row r="227" spans="1:27" ht="135" x14ac:dyDescent="0.25">
      <c r="A227" s="20" t="s">
        <v>36</v>
      </c>
      <c r="B227" s="4" t="s">
        <v>429</v>
      </c>
      <c r="C227" s="9" t="s">
        <v>46</v>
      </c>
      <c r="D227" s="9" t="s">
        <v>438</v>
      </c>
      <c r="E227" s="21" t="s">
        <v>439</v>
      </c>
      <c r="F227" s="4" t="s">
        <v>31</v>
      </c>
      <c r="G227" s="4">
        <v>1</v>
      </c>
      <c r="H227" s="6" t="s">
        <v>112</v>
      </c>
      <c r="I227" s="6" t="s">
        <v>361</v>
      </c>
      <c r="J227" s="6" t="s">
        <v>125</v>
      </c>
      <c r="K227" s="6" t="s">
        <v>126</v>
      </c>
      <c r="L227" s="6" t="s">
        <v>127</v>
      </c>
      <c r="M227" s="6" t="s">
        <v>28</v>
      </c>
      <c r="N227" s="4">
        <v>2</v>
      </c>
      <c r="O227" s="4">
        <v>2</v>
      </c>
      <c r="P227" s="20">
        <f t="shared" si="22"/>
        <v>4</v>
      </c>
      <c r="Q227" s="4" t="str">
        <f t="shared" si="23"/>
        <v>BAJO</v>
      </c>
      <c r="R227" s="4">
        <v>10</v>
      </c>
      <c r="S227" s="20">
        <f t="shared" si="24"/>
        <v>40</v>
      </c>
      <c r="T227" s="6" t="str">
        <f t="shared" si="25"/>
        <v>III</v>
      </c>
      <c r="U227" s="6" t="str">
        <f t="shared" si="26"/>
        <v>MEJORABLE</v>
      </c>
      <c r="V227" s="6" t="s">
        <v>29</v>
      </c>
      <c r="W227" s="4" t="s">
        <v>29</v>
      </c>
      <c r="X227" s="4" t="s">
        <v>29</v>
      </c>
      <c r="Y227" s="4" t="s">
        <v>795</v>
      </c>
      <c r="Z227" s="4" t="s">
        <v>29</v>
      </c>
      <c r="AA227" s="4" t="s">
        <v>128</v>
      </c>
    </row>
    <row r="228" spans="1:27" ht="135" x14ac:dyDescent="0.25">
      <c r="A228" s="20" t="s">
        <v>36</v>
      </c>
      <c r="B228" s="4" t="s">
        <v>429</v>
      </c>
      <c r="C228" s="9" t="s">
        <v>46</v>
      </c>
      <c r="D228" s="9" t="s">
        <v>438</v>
      </c>
      <c r="E228" s="21" t="s">
        <v>439</v>
      </c>
      <c r="F228" s="4" t="s">
        <v>31</v>
      </c>
      <c r="G228" s="4">
        <v>1</v>
      </c>
      <c r="H228" s="6" t="s">
        <v>112</v>
      </c>
      <c r="I228" s="9" t="s">
        <v>364</v>
      </c>
      <c r="J228" s="9" t="s">
        <v>114</v>
      </c>
      <c r="K228" s="6" t="s">
        <v>365</v>
      </c>
      <c r="L228" s="6" t="s">
        <v>366</v>
      </c>
      <c r="M228" s="6" t="s">
        <v>670</v>
      </c>
      <c r="N228" s="4">
        <v>6</v>
      </c>
      <c r="O228" s="4">
        <v>4</v>
      </c>
      <c r="P228" s="20">
        <f t="shared" si="22"/>
        <v>24</v>
      </c>
      <c r="Q228" s="4" t="str">
        <f t="shared" si="23"/>
        <v>MUY ALTO</v>
      </c>
      <c r="R228" s="4">
        <v>60</v>
      </c>
      <c r="S228" s="20">
        <f t="shared" si="24"/>
        <v>1440</v>
      </c>
      <c r="T228" s="6" t="str">
        <f t="shared" si="25"/>
        <v>I</v>
      </c>
      <c r="U228" s="6" t="str">
        <f t="shared" si="26"/>
        <v>NO ACEPTABLE</v>
      </c>
      <c r="V228" s="6" t="s">
        <v>29</v>
      </c>
      <c r="W228" s="4" t="s">
        <v>29</v>
      </c>
      <c r="X228" s="6" t="s">
        <v>29</v>
      </c>
      <c r="Y228" s="4" t="s">
        <v>367</v>
      </c>
      <c r="Z228" s="6" t="s">
        <v>670</v>
      </c>
      <c r="AA228" s="4" t="s">
        <v>29</v>
      </c>
    </row>
    <row r="229" spans="1:27" ht="135" x14ac:dyDescent="0.25">
      <c r="A229" s="20" t="s">
        <v>36</v>
      </c>
      <c r="B229" s="4" t="s">
        <v>429</v>
      </c>
      <c r="C229" s="9" t="s">
        <v>46</v>
      </c>
      <c r="D229" s="9" t="s">
        <v>438</v>
      </c>
      <c r="E229" s="21" t="s">
        <v>439</v>
      </c>
      <c r="F229" s="4" t="s">
        <v>31</v>
      </c>
      <c r="G229" s="4">
        <v>1</v>
      </c>
      <c r="H229" s="6" t="s">
        <v>53</v>
      </c>
      <c r="I229" s="6" t="s">
        <v>673</v>
      </c>
      <c r="J229" s="6" t="s">
        <v>674</v>
      </c>
      <c r="K229" s="6" t="s">
        <v>28</v>
      </c>
      <c r="L229" s="6" t="s">
        <v>28</v>
      </c>
      <c r="M229" s="6" t="s">
        <v>28</v>
      </c>
      <c r="N229" s="4">
        <v>2</v>
      </c>
      <c r="O229" s="4">
        <v>1</v>
      </c>
      <c r="P229" s="20">
        <f t="shared" si="22"/>
        <v>2</v>
      </c>
      <c r="Q229" s="4" t="str">
        <f t="shared" si="23"/>
        <v>BAJO</v>
      </c>
      <c r="R229" s="4">
        <v>25</v>
      </c>
      <c r="S229" s="20">
        <f t="shared" si="24"/>
        <v>50</v>
      </c>
      <c r="T229" s="6" t="str">
        <f t="shared" si="25"/>
        <v>III</v>
      </c>
      <c r="U229" s="6" t="str">
        <f t="shared" si="26"/>
        <v>MEJORABLE</v>
      </c>
      <c r="V229" s="6" t="s">
        <v>29</v>
      </c>
      <c r="W229" s="4" t="s">
        <v>29</v>
      </c>
      <c r="X229" s="4" t="s">
        <v>29</v>
      </c>
      <c r="Y229" s="4" t="s">
        <v>675</v>
      </c>
      <c r="Z229" s="4" t="s">
        <v>29</v>
      </c>
      <c r="AA229" s="4" t="s">
        <v>29</v>
      </c>
    </row>
    <row r="230" spans="1:27" ht="255" x14ac:dyDescent="0.25">
      <c r="A230" s="20" t="s">
        <v>47</v>
      </c>
      <c r="B230" s="4" t="s">
        <v>429</v>
      </c>
      <c r="C230" s="9" t="s">
        <v>48</v>
      </c>
      <c r="D230" s="9" t="s">
        <v>440</v>
      </c>
      <c r="E230" s="9" t="s">
        <v>441</v>
      </c>
      <c r="F230" s="4" t="s">
        <v>31</v>
      </c>
      <c r="G230" s="4">
        <v>1</v>
      </c>
      <c r="H230" s="6" t="s">
        <v>26</v>
      </c>
      <c r="I230" s="6" t="s">
        <v>354</v>
      </c>
      <c r="J230" s="6" t="s">
        <v>102</v>
      </c>
      <c r="K230" s="4" t="s">
        <v>28</v>
      </c>
      <c r="L230" s="4" t="s">
        <v>103</v>
      </c>
      <c r="M230" s="4" t="s">
        <v>104</v>
      </c>
      <c r="N230" s="4">
        <v>6</v>
      </c>
      <c r="O230" s="4">
        <v>2</v>
      </c>
      <c r="P230" s="20">
        <f t="shared" si="22"/>
        <v>12</v>
      </c>
      <c r="Q230" s="4" t="str">
        <f t="shared" si="23"/>
        <v>ALTO</v>
      </c>
      <c r="R230" s="4">
        <v>10</v>
      </c>
      <c r="S230" s="20">
        <f t="shared" si="24"/>
        <v>120</v>
      </c>
      <c r="T230" s="6" t="str">
        <f t="shared" si="25"/>
        <v>III</v>
      </c>
      <c r="U230" s="6" t="str">
        <f t="shared" si="26"/>
        <v>MEJORABLE</v>
      </c>
      <c r="V230" s="6" t="s">
        <v>29</v>
      </c>
      <c r="W230" s="4" t="s">
        <v>29</v>
      </c>
      <c r="X230" s="6" t="s">
        <v>29</v>
      </c>
      <c r="Y230" s="4" t="s">
        <v>106</v>
      </c>
      <c r="Z230" s="6" t="s">
        <v>29</v>
      </c>
      <c r="AA230" s="4" t="s">
        <v>107</v>
      </c>
    </row>
    <row r="231" spans="1:27" ht="255" x14ac:dyDescent="0.25">
      <c r="A231" s="20" t="s">
        <v>47</v>
      </c>
      <c r="B231" s="4" t="s">
        <v>429</v>
      </c>
      <c r="C231" s="9" t="s">
        <v>48</v>
      </c>
      <c r="D231" s="9" t="s">
        <v>440</v>
      </c>
      <c r="E231" s="9" t="s">
        <v>441</v>
      </c>
      <c r="F231" s="4" t="s">
        <v>31</v>
      </c>
      <c r="G231" s="4">
        <v>1</v>
      </c>
      <c r="H231" s="6" t="s">
        <v>27</v>
      </c>
      <c r="I231" s="6" t="s">
        <v>109</v>
      </c>
      <c r="J231" s="6" t="s">
        <v>110</v>
      </c>
      <c r="K231" s="6" t="s">
        <v>660</v>
      </c>
      <c r="L231" s="6" t="s">
        <v>340</v>
      </c>
      <c r="M231" s="6" t="s">
        <v>738</v>
      </c>
      <c r="N231" s="4">
        <v>2</v>
      </c>
      <c r="O231" s="4">
        <v>3</v>
      </c>
      <c r="P231" s="20">
        <f t="shared" si="22"/>
        <v>6</v>
      </c>
      <c r="Q231" s="4" t="str">
        <f t="shared" si="23"/>
        <v>MEDIO</v>
      </c>
      <c r="R231" s="4">
        <v>10</v>
      </c>
      <c r="S231" s="20">
        <f t="shared" si="24"/>
        <v>60</v>
      </c>
      <c r="T231" s="6" t="str">
        <f t="shared" si="25"/>
        <v>III</v>
      </c>
      <c r="U231" s="6" t="str">
        <f t="shared" si="26"/>
        <v>MEJORABLE</v>
      </c>
      <c r="V231" s="6" t="s">
        <v>29</v>
      </c>
      <c r="W231" s="4" t="s">
        <v>29</v>
      </c>
      <c r="X231" s="6" t="s">
        <v>341</v>
      </c>
      <c r="Y231" s="6" t="s">
        <v>759</v>
      </c>
      <c r="Z231" s="4" t="s">
        <v>29</v>
      </c>
      <c r="AA231" s="4" t="s">
        <v>100</v>
      </c>
    </row>
    <row r="232" spans="1:27" ht="255" x14ac:dyDescent="0.25">
      <c r="A232" s="20" t="s">
        <v>47</v>
      </c>
      <c r="B232" s="4" t="s">
        <v>429</v>
      </c>
      <c r="C232" s="9" t="s">
        <v>48</v>
      </c>
      <c r="D232" s="9" t="s">
        <v>440</v>
      </c>
      <c r="E232" s="9" t="s">
        <v>441</v>
      </c>
      <c r="F232" s="4" t="s">
        <v>31</v>
      </c>
      <c r="G232" s="4">
        <v>1</v>
      </c>
      <c r="H232" s="6" t="s">
        <v>27</v>
      </c>
      <c r="I232" s="6" t="s">
        <v>347</v>
      </c>
      <c r="J232" s="6" t="s">
        <v>348</v>
      </c>
      <c r="K232" s="6" t="s">
        <v>660</v>
      </c>
      <c r="L232" s="6" t="s">
        <v>340</v>
      </c>
      <c r="M232" s="6" t="s">
        <v>738</v>
      </c>
      <c r="N232" s="4">
        <v>2</v>
      </c>
      <c r="O232" s="4">
        <v>3</v>
      </c>
      <c r="P232" s="20">
        <f t="shared" si="22"/>
        <v>6</v>
      </c>
      <c r="Q232" s="4" t="str">
        <f t="shared" si="23"/>
        <v>MEDIO</v>
      </c>
      <c r="R232" s="4">
        <v>10</v>
      </c>
      <c r="S232" s="20">
        <f t="shared" si="24"/>
        <v>60</v>
      </c>
      <c r="T232" s="6" t="str">
        <f t="shared" si="25"/>
        <v>III</v>
      </c>
      <c r="U232" s="6" t="str">
        <f t="shared" si="26"/>
        <v>MEJORABLE</v>
      </c>
      <c r="V232" s="6" t="s">
        <v>29</v>
      </c>
      <c r="W232" s="4" t="s">
        <v>29</v>
      </c>
      <c r="X232" s="6" t="s">
        <v>341</v>
      </c>
      <c r="Y232" s="6" t="s">
        <v>761</v>
      </c>
      <c r="Z232" s="6" t="s">
        <v>29</v>
      </c>
      <c r="AA232" s="4" t="s">
        <v>323</v>
      </c>
    </row>
    <row r="233" spans="1:27" ht="255" x14ac:dyDescent="0.25">
      <c r="A233" s="20" t="s">
        <v>47</v>
      </c>
      <c r="B233" s="4" t="s">
        <v>429</v>
      </c>
      <c r="C233" s="9" t="s">
        <v>48</v>
      </c>
      <c r="D233" s="9" t="s">
        <v>440</v>
      </c>
      <c r="E233" s="9" t="s">
        <v>441</v>
      </c>
      <c r="F233" s="4" t="s">
        <v>31</v>
      </c>
      <c r="G233" s="4">
        <v>1</v>
      </c>
      <c r="H233" s="6" t="s">
        <v>25</v>
      </c>
      <c r="I233" s="6" t="s">
        <v>98</v>
      </c>
      <c r="J233" s="6" t="s">
        <v>99</v>
      </c>
      <c r="K233" s="9" t="s">
        <v>667</v>
      </c>
      <c r="L233" s="9" t="s">
        <v>28</v>
      </c>
      <c r="M233" s="9" t="s">
        <v>736</v>
      </c>
      <c r="N233" s="4">
        <v>2</v>
      </c>
      <c r="O233" s="4">
        <v>3</v>
      </c>
      <c r="P233" s="20">
        <f t="shared" si="22"/>
        <v>6</v>
      </c>
      <c r="Q233" s="4" t="str">
        <f t="shared" si="23"/>
        <v>MEDIO</v>
      </c>
      <c r="R233" s="4">
        <v>10</v>
      </c>
      <c r="S233" s="20">
        <f t="shared" si="24"/>
        <v>60</v>
      </c>
      <c r="T233" s="6" t="str">
        <f t="shared" si="25"/>
        <v>III</v>
      </c>
      <c r="U233" s="6" t="str">
        <f t="shared" si="26"/>
        <v>MEJORABLE</v>
      </c>
      <c r="V233" s="6" t="s">
        <v>29</v>
      </c>
      <c r="W233" s="4" t="s">
        <v>29</v>
      </c>
      <c r="X233" s="9" t="s">
        <v>667</v>
      </c>
      <c r="Y233" s="4" t="s">
        <v>762</v>
      </c>
      <c r="Z233" s="4" t="s">
        <v>29</v>
      </c>
      <c r="AA233" s="4" t="s">
        <v>100</v>
      </c>
    </row>
    <row r="234" spans="1:27" ht="255" x14ac:dyDescent="0.25">
      <c r="A234" s="20" t="s">
        <v>47</v>
      </c>
      <c r="B234" s="4" t="s">
        <v>429</v>
      </c>
      <c r="C234" s="9" t="s">
        <v>48</v>
      </c>
      <c r="D234" s="9" t="s">
        <v>440</v>
      </c>
      <c r="E234" s="9" t="s">
        <v>441</v>
      </c>
      <c r="F234" s="4" t="s">
        <v>31</v>
      </c>
      <c r="G234" s="4">
        <v>1</v>
      </c>
      <c r="H234" s="6" t="s">
        <v>112</v>
      </c>
      <c r="I234" s="9" t="s">
        <v>137</v>
      </c>
      <c r="J234" s="9" t="s">
        <v>138</v>
      </c>
      <c r="K234" s="6" t="s">
        <v>139</v>
      </c>
      <c r="L234" s="6" t="s">
        <v>140</v>
      </c>
      <c r="M234" s="6" t="s">
        <v>141</v>
      </c>
      <c r="N234" s="4">
        <v>2</v>
      </c>
      <c r="O234" s="4">
        <v>2</v>
      </c>
      <c r="P234" s="20">
        <f t="shared" si="22"/>
        <v>4</v>
      </c>
      <c r="Q234" s="4" t="str">
        <f t="shared" si="23"/>
        <v>BAJO</v>
      </c>
      <c r="R234" s="4">
        <v>10</v>
      </c>
      <c r="S234" s="20">
        <f t="shared" si="24"/>
        <v>40</v>
      </c>
      <c r="T234" s="6" t="str">
        <f t="shared" si="25"/>
        <v>III</v>
      </c>
      <c r="U234" s="6" t="str">
        <f t="shared" si="26"/>
        <v>MEJORABLE</v>
      </c>
      <c r="V234" s="6" t="s">
        <v>29</v>
      </c>
      <c r="W234" s="4" t="s">
        <v>29</v>
      </c>
      <c r="X234" s="4" t="s">
        <v>29</v>
      </c>
      <c r="Y234" s="4" t="s">
        <v>142</v>
      </c>
      <c r="Z234" s="4" t="s">
        <v>29</v>
      </c>
      <c r="AA234" s="4" t="s">
        <v>118</v>
      </c>
    </row>
    <row r="235" spans="1:27" ht="255" x14ac:dyDescent="0.25">
      <c r="A235" s="20" t="s">
        <v>47</v>
      </c>
      <c r="B235" s="4" t="s">
        <v>429</v>
      </c>
      <c r="C235" s="9" t="s">
        <v>48</v>
      </c>
      <c r="D235" s="9" t="s">
        <v>440</v>
      </c>
      <c r="E235" s="9" t="s">
        <v>441</v>
      </c>
      <c r="F235" s="4" t="s">
        <v>31</v>
      </c>
      <c r="G235" s="4">
        <v>1</v>
      </c>
      <c r="H235" s="6" t="s">
        <v>112</v>
      </c>
      <c r="I235" s="6" t="s">
        <v>361</v>
      </c>
      <c r="J235" s="6" t="s">
        <v>125</v>
      </c>
      <c r="K235" s="6" t="s">
        <v>126</v>
      </c>
      <c r="L235" s="6" t="s">
        <v>127</v>
      </c>
      <c r="M235" s="6" t="s">
        <v>28</v>
      </c>
      <c r="N235" s="4">
        <v>2</v>
      </c>
      <c r="O235" s="4">
        <v>2</v>
      </c>
      <c r="P235" s="20">
        <f t="shared" si="22"/>
        <v>4</v>
      </c>
      <c r="Q235" s="4" t="str">
        <f t="shared" si="23"/>
        <v>BAJO</v>
      </c>
      <c r="R235" s="4">
        <v>10</v>
      </c>
      <c r="S235" s="20">
        <f t="shared" si="24"/>
        <v>40</v>
      </c>
      <c r="T235" s="6" t="str">
        <f t="shared" si="25"/>
        <v>III</v>
      </c>
      <c r="U235" s="6" t="str">
        <f t="shared" si="26"/>
        <v>MEJORABLE</v>
      </c>
      <c r="V235" s="6" t="s">
        <v>29</v>
      </c>
      <c r="W235" s="4" t="s">
        <v>29</v>
      </c>
      <c r="X235" s="4" t="s">
        <v>29</v>
      </c>
      <c r="Y235" s="4" t="s">
        <v>795</v>
      </c>
      <c r="Z235" s="4" t="s">
        <v>29</v>
      </c>
      <c r="AA235" s="4" t="s">
        <v>128</v>
      </c>
    </row>
    <row r="236" spans="1:27" ht="255" x14ac:dyDescent="0.25">
      <c r="A236" s="20" t="s">
        <v>47</v>
      </c>
      <c r="B236" s="4" t="s">
        <v>429</v>
      </c>
      <c r="C236" s="9" t="s">
        <v>48</v>
      </c>
      <c r="D236" s="9" t="s">
        <v>440</v>
      </c>
      <c r="E236" s="9" t="s">
        <v>441</v>
      </c>
      <c r="F236" s="4" t="s">
        <v>31</v>
      </c>
      <c r="G236" s="4">
        <v>1</v>
      </c>
      <c r="H236" s="6" t="s">
        <v>112</v>
      </c>
      <c r="I236" s="9" t="s">
        <v>150</v>
      </c>
      <c r="J236" s="9" t="s">
        <v>114</v>
      </c>
      <c r="K236" s="6" t="s">
        <v>432</v>
      </c>
      <c r="L236" s="6" t="s">
        <v>121</v>
      </c>
      <c r="M236" s="6" t="s">
        <v>28</v>
      </c>
      <c r="N236" s="4">
        <v>2</v>
      </c>
      <c r="O236" s="4">
        <v>2</v>
      </c>
      <c r="P236" s="20">
        <f t="shared" si="22"/>
        <v>4</v>
      </c>
      <c r="Q236" s="4" t="str">
        <f t="shared" si="23"/>
        <v>BAJO</v>
      </c>
      <c r="R236" s="4">
        <v>60</v>
      </c>
      <c r="S236" s="20">
        <f t="shared" si="24"/>
        <v>240</v>
      </c>
      <c r="T236" s="6" t="str">
        <f t="shared" si="25"/>
        <v>II</v>
      </c>
      <c r="U236" s="6" t="str">
        <f t="shared" si="26"/>
        <v>NO ACEPTABLE O ACEPTABLE CON CONTROL ESPECIFICO</v>
      </c>
      <c r="V236" s="6" t="s">
        <v>29</v>
      </c>
      <c r="W236" s="4" t="s">
        <v>29</v>
      </c>
      <c r="X236" s="4" t="s">
        <v>29</v>
      </c>
      <c r="Y236" s="4" t="s">
        <v>122</v>
      </c>
      <c r="Z236" s="4" t="s">
        <v>29</v>
      </c>
      <c r="AA236" s="4" t="s">
        <v>29</v>
      </c>
    </row>
    <row r="237" spans="1:27" ht="240" x14ac:dyDescent="0.25">
      <c r="A237" s="20" t="s">
        <v>47</v>
      </c>
      <c r="B237" s="4" t="s">
        <v>429</v>
      </c>
      <c r="C237" s="9" t="s">
        <v>39</v>
      </c>
      <c r="D237" s="9" t="s">
        <v>49</v>
      </c>
      <c r="E237" s="9" t="s">
        <v>50</v>
      </c>
      <c r="F237" s="4" t="s">
        <v>31</v>
      </c>
      <c r="G237" s="4">
        <v>1</v>
      </c>
      <c r="H237" s="6" t="s">
        <v>26</v>
      </c>
      <c r="I237" s="4" t="s">
        <v>383</v>
      </c>
      <c r="J237" s="9" t="s">
        <v>102</v>
      </c>
      <c r="K237" s="4" t="s">
        <v>28</v>
      </c>
      <c r="L237" s="4" t="s">
        <v>103</v>
      </c>
      <c r="M237" s="4" t="s">
        <v>104</v>
      </c>
      <c r="N237" s="4">
        <v>6</v>
      </c>
      <c r="O237" s="4">
        <v>2</v>
      </c>
      <c r="P237" s="20">
        <f t="shared" si="22"/>
        <v>12</v>
      </c>
      <c r="Q237" s="4" t="str">
        <f t="shared" si="23"/>
        <v>ALTO</v>
      </c>
      <c r="R237" s="4">
        <v>10</v>
      </c>
      <c r="S237" s="20">
        <f t="shared" si="24"/>
        <v>120</v>
      </c>
      <c r="T237" s="6" t="str">
        <f t="shared" si="25"/>
        <v>III</v>
      </c>
      <c r="U237" s="6" t="str">
        <f t="shared" si="26"/>
        <v>MEJORABLE</v>
      </c>
      <c r="V237" s="6" t="s">
        <v>29</v>
      </c>
      <c r="W237" s="4" t="s">
        <v>29</v>
      </c>
      <c r="X237" s="4" t="s">
        <v>29</v>
      </c>
      <c r="Y237" s="4" t="s">
        <v>106</v>
      </c>
      <c r="Z237" s="6" t="s">
        <v>29</v>
      </c>
      <c r="AA237" s="4" t="s">
        <v>107</v>
      </c>
    </row>
    <row r="238" spans="1:27" ht="240" x14ac:dyDescent="0.25">
      <c r="A238" s="20" t="s">
        <v>47</v>
      </c>
      <c r="B238" s="4" t="s">
        <v>429</v>
      </c>
      <c r="C238" s="9" t="s">
        <v>39</v>
      </c>
      <c r="D238" s="9" t="s">
        <v>49</v>
      </c>
      <c r="E238" s="9" t="s">
        <v>50</v>
      </c>
      <c r="F238" s="4" t="s">
        <v>31</v>
      </c>
      <c r="G238" s="4">
        <v>1</v>
      </c>
      <c r="H238" s="6" t="s">
        <v>27</v>
      </c>
      <c r="I238" s="6" t="s">
        <v>109</v>
      </c>
      <c r="J238" s="6" t="s">
        <v>110</v>
      </c>
      <c r="K238" s="6" t="s">
        <v>660</v>
      </c>
      <c r="L238" s="6" t="s">
        <v>340</v>
      </c>
      <c r="M238" s="6" t="s">
        <v>738</v>
      </c>
      <c r="N238" s="4">
        <v>2</v>
      </c>
      <c r="O238" s="4">
        <v>3</v>
      </c>
      <c r="P238" s="20">
        <f t="shared" si="22"/>
        <v>6</v>
      </c>
      <c r="Q238" s="4" t="str">
        <f t="shared" si="23"/>
        <v>MEDIO</v>
      </c>
      <c r="R238" s="4">
        <v>10</v>
      </c>
      <c r="S238" s="20">
        <f t="shared" si="24"/>
        <v>60</v>
      </c>
      <c r="T238" s="6" t="str">
        <f t="shared" si="25"/>
        <v>III</v>
      </c>
      <c r="U238" s="6" t="str">
        <f t="shared" si="26"/>
        <v>MEJORABLE</v>
      </c>
      <c r="V238" s="6" t="s">
        <v>29</v>
      </c>
      <c r="W238" s="4" t="s">
        <v>29</v>
      </c>
      <c r="X238" s="6" t="s">
        <v>341</v>
      </c>
      <c r="Y238" s="6" t="s">
        <v>759</v>
      </c>
      <c r="Z238" s="4" t="s">
        <v>29</v>
      </c>
      <c r="AA238" s="4" t="s">
        <v>100</v>
      </c>
    </row>
    <row r="239" spans="1:27" ht="240" x14ac:dyDescent="0.25">
      <c r="A239" s="20" t="s">
        <v>47</v>
      </c>
      <c r="B239" s="4" t="s">
        <v>429</v>
      </c>
      <c r="C239" s="9" t="s">
        <v>39</v>
      </c>
      <c r="D239" s="9" t="s">
        <v>49</v>
      </c>
      <c r="E239" s="9" t="s">
        <v>50</v>
      </c>
      <c r="F239" s="4" t="s">
        <v>31</v>
      </c>
      <c r="G239" s="4">
        <v>1</v>
      </c>
      <c r="H239" s="6" t="s">
        <v>27</v>
      </c>
      <c r="I239" s="6" t="s">
        <v>347</v>
      </c>
      <c r="J239" s="6" t="s">
        <v>348</v>
      </c>
      <c r="K239" s="6" t="s">
        <v>660</v>
      </c>
      <c r="L239" s="6" t="s">
        <v>340</v>
      </c>
      <c r="M239" s="6" t="s">
        <v>738</v>
      </c>
      <c r="N239" s="4">
        <v>2</v>
      </c>
      <c r="O239" s="4">
        <v>3</v>
      </c>
      <c r="P239" s="20">
        <f t="shared" si="22"/>
        <v>6</v>
      </c>
      <c r="Q239" s="4" t="str">
        <f t="shared" si="23"/>
        <v>MEDIO</v>
      </c>
      <c r="R239" s="4">
        <v>10</v>
      </c>
      <c r="S239" s="20">
        <f t="shared" si="24"/>
        <v>60</v>
      </c>
      <c r="T239" s="6" t="str">
        <f t="shared" si="25"/>
        <v>III</v>
      </c>
      <c r="U239" s="6" t="str">
        <f t="shared" si="26"/>
        <v>MEJORABLE</v>
      </c>
      <c r="V239" s="6" t="s">
        <v>29</v>
      </c>
      <c r="W239" s="4" t="s">
        <v>29</v>
      </c>
      <c r="X239" s="6" t="s">
        <v>341</v>
      </c>
      <c r="Y239" s="6" t="s">
        <v>761</v>
      </c>
      <c r="Z239" s="6" t="s">
        <v>29</v>
      </c>
      <c r="AA239" s="4" t="s">
        <v>323</v>
      </c>
    </row>
    <row r="240" spans="1:27" ht="240" x14ac:dyDescent="0.25">
      <c r="A240" s="20" t="s">
        <v>47</v>
      </c>
      <c r="B240" s="4" t="s">
        <v>429</v>
      </c>
      <c r="C240" s="9" t="s">
        <v>39</v>
      </c>
      <c r="D240" s="9" t="s">
        <v>49</v>
      </c>
      <c r="E240" s="9" t="s">
        <v>50</v>
      </c>
      <c r="F240" s="4" t="s">
        <v>31</v>
      </c>
      <c r="G240" s="4">
        <v>1</v>
      </c>
      <c r="H240" s="6" t="s">
        <v>25</v>
      </c>
      <c r="I240" s="6" t="s">
        <v>98</v>
      </c>
      <c r="J240" s="6" t="s">
        <v>99</v>
      </c>
      <c r="K240" s="9" t="s">
        <v>667</v>
      </c>
      <c r="L240" s="9" t="s">
        <v>28</v>
      </c>
      <c r="M240" s="9" t="s">
        <v>736</v>
      </c>
      <c r="N240" s="4">
        <v>2</v>
      </c>
      <c r="O240" s="4">
        <v>3</v>
      </c>
      <c r="P240" s="20">
        <f t="shared" si="22"/>
        <v>6</v>
      </c>
      <c r="Q240" s="4" t="str">
        <f t="shared" si="23"/>
        <v>MEDIO</v>
      </c>
      <c r="R240" s="4">
        <v>10</v>
      </c>
      <c r="S240" s="20">
        <f t="shared" si="24"/>
        <v>60</v>
      </c>
      <c r="T240" s="6" t="str">
        <f t="shared" si="25"/>
        <v>III</v>
      </c>
      <c r="U240" s="6" t="str">
        <f t="shared" si="26"/>
        <v>MEJORABLE</v>
      </c>
      <c r="V240" s="6" t="s">
        <v>29</v>
      </c>
      <c r="W240" s="4" t="s">
        <v>29</v>
      </c>
      <c r="X240" s="9" t="s">
        <v>667</v>
      </c>
      <c r="Y240" s="4" t="s">
        <v>762</v>
      </c>
      <c r="Z240" s="4" t="s">
        <v>29</v>
      </c>
      <c r="AA240" s="4" t="s">
        <v>100</v>
      </c>
    </row>
    <row r="241" spans="1:27" ht="240" x14ac:dyDescent="0.25">
      <c r="A241" s="20" t="s">
        <v>47</v>
      </c>
      <c r="B241" s="4" t="s">
        <v>429</v>
      </c>
      <c r="C241" s="9" t="s">
        <v>39</v>
      </c>
      <c r="D241" s="9" t="s">
        <v>49</v>
      </c>
      <c r="E241" s="9" t="s">
        <v>50</v>
      </c>
      <c r="F241" s="4" t="s">
        <v>31</v>
      </c>
      <c r="G241" s="4">
        <v>1</v>
      </c>
      <c r="H241" s="6" t="s">
        <v>112</v>
      </c>
      <c r="I241" s="9" t="s">
        <v>137</v>
      </c>
      <c r="J241" s="9" t="s">
        <v>138</v>
      </c>
      <c r="K241" s="6" t="s">
        <v>139</v>
      </c>
      <c r="L241" s="6" t="s">
        <v>140</v>
      </c>
      <c r="M241" s="6" t="s">
        <v>141</v>
      </c>
      <c r="N241" s="4">
        <v>2</v>
      </c>
      <c r="O241" s="4">
        <v>2</v>
      </c>
      <c r="P241" s="20">
        <f t="shared" si="22"/>
        <v>4</v>
      </c>
      <c r="Q241" s="4" t="str">
        <f t="shared" si="23"/>
        <v>BAJO</v>
      </c>
      <c r="R241" s="4">
        <v>10</v>
      </c>
      <c r="S241" s="20">
        <f t="shared" si="24"/>
        <v>40</v>
      </c>
      <c r="T241" s="6" t="str">
        <f t="shared" si="25"/>
        <v>III</v>
      </c>
      <c r="U241" s="6" t="str">
        <f t="shared" si="26"/>
        <v>MEJORABLE</v>
      </c>
      <c r="V241" s="6" t="s">
        <v>29</v>
      </c>
      <c r="W241" s="4" t="s">
        <v>29</v>
      </c>
      <c r="X241" s="4" t="s">
        <v>29</v>
      </c>
      <c r="Y241" s="4" t="s">
        <v>142</v>
      </c>
      <c r="Z241" s="4" t="s">
        <v>29</v>
      </c>
      <c r="AA241" s="4" t="s">
        <v>118</v>
      </c>
    </row>
    <row r="242" spans="1:27" ht="240" x14ac:dyDescent="0.25">
      <c r="A242" s="20" t="s">
        <v>47</v>
      </c>
      <c r="B242" s="4" t="s">
        <v>429</v>
      </c>
      <c r="C242" s="9" t="s">
        <v>39</v>
      </c>
      <c r="D242" s="9" t="s">
        <v>49</v>
      </c>
      <c r="E242" s="9" t="s">
        <v>50</v>
      </c>
      <c r="F242" s="4" t="s">
        <v>31</v>
      </c>
      <c r="G242" s="4">
        <v>1</v>
      </c>
      <c r="H242" s="6" t="s">
        <v>112</v>
      </c>
      <c r="I242" s="6" t="s">
        <v>361</v>
      </c>
      <c r="J242" s="6" t="s">
        <v>125</v>
      </c>
      <c r="K242" s="6" t="s">
        <v>126</v>
      </c>
      <c r="L242" s="6" t="s">
        <v>127</v>
      </c>
      <c r="M242" s="6" t="s">
        <v>28</v>
      </c>
      <c r="N242" s="4">
        <v>2</v>
      </c>
      <c r="O242" s="4">
        <v>2</v>
      </c>
      <c r="P242" s="20">
        <f t="shared" si="22"/>
        <v>4</v>
      </c>
      <c r="Q242" s="4" t="str">
        <f t="shared" si="23"/>
        <v>BAJO</v>
      </c>
      <c r="R242" s="4">
        <v>10</v>
      </c>
      <c r="S242" s="20">
        <f t="shared" si="24"/>
        <v>40</v>
      </c>
      <c r="T242" s="6" t="str">
        <f t="shared" si="25"/>
        <v>III</v>
      </c>
      <c r="U242" s="6" t="str">
        <f t="shared" si="26"/>
        <v>MEJORABLE</v>
      </c>
      <c r="V242" s="6" t="s">
        <v>29</v>
      </c>
      <c r="W242" s="4" t="s">
        <v>29</v>
      </c>
      <c r="X242" s="4" t="s">
        <v>29</v>
      </c>
      <c r="Y242" s="4" t="s">
        <v>795</v>
      </c>
      <c r="Z242" s="4" t="s">
        <v>29</v>
      </c>
      <c r="AA242" s="4" t="s">
        <v>128</v>
      </c>
    </row>
    <row r="243" spans="1:27" ht="240" x14ac:dyDescent="0.25">
      <c r="A243" s="20" t="s">
        <v>47</v>
      </c>
      <c r="B243" s="4" t="s">
        <v>429</v>
      </c>
      <c r="C243" s="9" t="s">
        <v>39</v>
      </c>
      <c r="D243" s="9" t="s">
        <v>49</v>
      </c>
      <c r="E243" s="9" t="s">
        <v>50</v>
      </c>
      <c r="F243" s="4" t="s">
        <v>31</v>
      </c>
      <c r="G243" s="4">
        <v>1</v>
      </c>
      <c r="H243" s="6" t="s">
        <v>112</v>
      </c>
      <c r="I243" s="9" t="s">
        <v>409</v>
      </c>
      <c r="J243" s="9" t="s">
        <v>410</v>
      </c>
      <c r="K243" s="6" t="s">
        <v>115</v>
      </c>
      <c r="L243" s="6" t="s">
        <v>116</v>
      </c>
      <c r="M243" s="9" t="s">
        <v>28</v>
      </c>
      <c r="N243" s="4">
        <v>2</v>
      </c>
      <c r="O243" s="4">
        <v>2</v>
      </c>
      <c r="P243" s="20">
        <f t="shared" si="22"/>
        <v>4</v>
      </c>
      <c r="Q243" s="4" t="str">
        <f t="shared" si="23"/>
        <v>BAJO</v>
      </c>
      <c r="R243" s="4">
        <v>10</v>
      </c>
      <c r="S243" s="20">
        <f t="shared" si="24"/>
        <v>40</v>
      </c>
      <c r="T243" s="6" t="str">
        <f t="shared" si="25"/>
        <v>III</v>
      </c>
      <c r="U243" s="6" t="str">
        <f t="shared" si="26"/>
        <v>MEJORABLE</v>
      </c>
      <c r="V243" s="6" t="s">
        <v>29</v>
      </c>
      <c r="W243" s="4" t="s">
        <v>29</v>
      </c>
      <c r="X243" s="4" t="s">
        <v>29</v>
      </c>
      <c r="Y243" s="4" t="s">
        <v>411</v>
      </c>
      <c r="Z243" s="4" t="s">
        <v>29</v>
      </c>
      <c r="AA243" s="4" t="s">
        <v>118</v>
      </c>
    </row>
    <row r="244" spans="1:27" ht="240" x14ac:dyDescent="0.25">
      <c r="A244" s="20" t="s">
        <v>47</v>
      </c>
      <c r="B244" s="4" t="s">
        <v>429</v>
      </c>
      <c r="C244" s="9" t="s">
        <v>39</v>
      </c>
      <c r="D244" s="9" t="s">
        <v>49</v>
      </c>
      <c r="E244" s="9" t="s">
        <v>50</v>
      </c>
      <c r="F244" s="4" t="s">
        <v>31</v>
      </c>
      <c r="G244" s="4">
        <v>1</v>
      </c>
      <c r="H244" s="6" t="s">
        <v>112</v>
      </c>
      <c r="I244" s="9" t="s">
        <v>733</v>
      </c>
      <c r="J244" s="9" t="s">
        <v>114</v>
      </c>
      <c r="K244" s="9" t="s">
        <v>120</v>
      </c>
      <c r="L244" s="9" t="s">
        <v>121</v>
      </c>
      <c r="M244" s="9" t="s">
        <v>28</v>
      </c>
      <c r="N244" s="4">
        <v>6</v>
      </c>
      <c r="O244" s="4">
        <v>1</v>
      </c>
      <c r="P244" s="20">
        <f t="shared" si="22"/>
        <v>6</v>
      </c>
      <c r="Q244" s="4" t="str">
        <f t="shared" si="23"/>
        <v>MEDIO</v>
      </c>
      <c r="R244" s="4">
        <v>60</v>
      </c>
      <c r="S244" s="20">
        <f t="shared" si="24"/>
        <v>360</v>
      </c>
      <c r="T244" s="6" t="str">
        <f t="shared" si="25"/>
        <v>II</v>
      </c>
      <c r="U244" s="6" t="str">
        <f t="shared" si="26"/>
        <v>NO ACEPTABLE O ACEPTABLE CON CONTROL ESPECIFICO</v>
      </c>
      <c r="V244" s="6" t="s">
        <v>29</v>
      </c>
      <c r="W244" s="4" t="s">
        <v>29</v>
      </c>
      <c r="X244" s="4" t="s">
        <v>29</v>
      </c>
      <c r="Y244" s="4" t="s">
        <v>122</v>
      </c>
      <c r="Z244" s="4" t="s">
        <v>29</v>
      </c>
      <c r="AA244" s="4" t="s">
        <v>29</v>
      </c>
    </row>
    <row r="245" spans="1:27" ht="240" x14ac:dyDescent="0.25">
      <c r="A245" s="20" t="s">
        <v>51</v>
      </c>
      <c r="B245" s="4" t="s">
        <v>442</v>
      </c>
      <c r="C245" s="9" t="s">
        <v>52</v>
      </c>
      <c r="D245" s="9" t="s">
        <v>443</v>
      </c>
      <c r="E245" s="9" t="s">
        <v>268</v>
      </c>
      <c r="F245" s="4" t="s">
        <v>31</v>
      </c>
      <c r="G245" s="4">
        <v>1</v>
      </c>
      <c r="H245" s="6" t="s">
        <v>26</v>
      </c>
      <c r="I245" s="4" t="s">
        <v>383</v>
      </c>
      <c r="J245" s="9" t="s">
        <v>102</v>
      </c>
      <c r="K245" s="4" t="s">
        <v>28</v>
      </c>
      <c r="L245" s="4" t="s">
        <v>103</v>
      </c>
      <c r="M245" s="4" t="s">
        <v>104</v>
      </c>
      <c r="N245" s="4">
        <v>6</v>
      </c>
      <c r="O245" s="4">
        <v>2</v>
      </c>
      <c r="P245" s="20">
        <f t="shared" si="22"/>
        <v>12</v>
      </c>
      <c r="Q245" s="4" t="str">
        <f t="shared" si="23"/>
        <v>ALTO</v>
      </c>
      <c r="R245" s="4">
        <v>10</v>
      </c>
      <c r="S245" s="20">
        <f t="shared" si="24"/>
        <v>120</v>
      </c>
      <c r="T245" s="6" t="str">
        <f t="shared" si="25"/>
        <v>III</v>
      </c>
      <c r="U245" s="6" t="str">
        <f t="shared" si="26"/>
        <v>MEJORABLE</v>
      </c>
      <c r="V245" s="6" t="s">
        <v>29</v>
      </c>
      <c r="W245" s="4" t="s">
        <v>29</v>
      </c>
      <c r="X245" s="4" t="s">
        <v>29</v>
      </c>
      <c r="Y245" s="4" t="s">
        <v>106</v>
      </c>
      <c r="Z245" s="6" t="s">
        <v>29</v>
      </c>
      <c r="AA245" s="4" t="s">
        <v>107</v>
      </c>
    </row>
    <row r="246" spans="1:27" ht="165" x14ac:dyDescent="0.25">
      <c r="A246" s="20" t="s">
        <v>51</v>
      </c>
      <c r="B246" s="4" t="s">
        <v>426</v>
      </c>
      <c r="C246" s="9" t="s">
        <v>52</v>
      </c>
      <c r="D246" s="9" t="s">
        <v>443</v>
      </c>
      <c r="E246" s="9" t="s">
        <v>268</v>
      </c>
      <c r="F246" s="4" t="s">
        <v>31</v>
      </c>
      <c r="G246" s="4">
        <v>1</v>
      </c>
      <c r="H246" s="6" t="s">
        <v>27</v>
      </c>
      <c r="I246" s="6" t="s">
        <v>109</v>
      </c>
      <c r="J246" s="6" t="s">
        <v>110</v>
      </c>
      <c r="K246" s="6" t="s">
        <v>660</v>
      </c>
      <c r="L246" s="6" t="s">
        <v>340</v>
      </c>
      <c r="M246" s="6" t="s">
        <v>738</v>
      </c>
      <c r="N246" s="4">
        <v>2</v>
      </c>
      <c r="O246" s="4">
        <v>3</v>
      </c>
      <c r="P246" s="20">
        <f t="shared" si="22"/>
        <v>6</v>
      </c>
      <c r="Q246" s="4" t="str">
        <f t="shared" si="23"/>
        <v>MEDIO</v>
      </c>
      <c r="R246" s="4">
        <v>10</v>
      </c>
      <c r="S246" s="20">
        <f t="shared" si="24"/>
        <v>60</v>
      </c>
      <c r="T246" s="6" t="str">
        <f t="shared" si="25"/>
        <v>III</v>
      </c>
      <c r="U246" s="6" t="str">
        <f t="shared" si="26"/>
        <v>MEJORABLE</v>
      </c>
      <c r="V246" s="6" t="s">
        <v>29</v>
      </c>
      <c r="W246" s="4" t="s">
        <v>29</v>
      </c>
      <c r="X246" s="6" t="s">
        <v>341</v>
      </c>
      <c r="Y246" s="6" t="s">
        <v>759</v>
      </c>
      <c r="Z246" s="4" t="s">
        <v>29</v>
      </c>
      <c r="AA246" s="4" t="s">
        <v>100</v>
      </c>
    </row>
    <row r="247" spans="1:27" ht="165" x14ac:dyDescent="0.25">
      <c r="A247" s="20" t="s">
        <v>51</v>
      </c>
      <c r="B247" s="4" t="s">
        <v>426</v>
      </c>
      <c r="C247" s="9" t="s">
        <v>52</v>
      </c>
      <c r="D247" s="9" t="s">
        <v>443</v>
      </c>
      <c r="E247" s="9" t="s">
        <v>268</v>
      </c>
      <c r="F247" s="4" t="s">
        <v>31</v>
      </c>
      <c r="G247" s="4">
        <v>1</v>
      </c>
      <c r="H247" s="6" t="s">
        <v>27</v>
      </c>
      <c r="I247" s="6" t="s">
        <v>347</v>
      </c>
      <c r="J247" s="6" t="s">
        <v>348</v>
      </c>
      <c r="K247" s="6" t="s">
        <v>660</v>
      </c>
      <c r="L247" s="6" t="s">
        <v>340</v>
      </c>
      <c r="M247" s="6" t="s">
        <v>738</v>
      </c>
      <c r="N247" s="4">
        <v>2</v>
      </c>
      <c r="O247" s="4">
        <v>3</v>
      </c>
      <c r="P247" s="20">
        <f t="shared" si="22"/>
        <v>6</v>
      </c>
      <c r="Q247" s="4" t="str">
        <f t="shared" si="23"/>
        <v>MEDIO</v>
      </c>
      <c r="R247" s="4">
        <v>10</v>
      </c>
      <c r="S247" s="20">
        <f t="shared" si="24"/>
        <v>60</v>
      </c>
      <c r="T247" s="6" t="str">
        <f t="shared" si="25"/>
        <v>III</v>
      </c>
      <c r="U247" s="6" t="str">
        <f t="shared" si="26"/>
        <v>MEJORABLE</v>
      </c>
      <c r="V247" s="6" t="s">
        <v>29</v>
      </c>
      <c r="W247" s="4" t="s">
        <v>29</v>
      </c>
      <c r="X247" s="6" t="s">
        <v>341</v>
      </c>
      <c r="Y247" s="6" t="s">
        <v>761</v>
      </c>
      <c r="Z247" s="6" t="s">
        <v>29</v>
      </c>
      <c r="AA247" s="4" t="s">
        <v>323</v>
      </c>
    </row>
    <row r="248" spans="1:27" ht="150" x14ac:dyDescent="0.25">
      <c r="A248" s="20" t="s">
        <v>51</v>
      </c>
      <c r="B248" s="4" t="s">
        <v>426</v>
      </c>
      <c r="C248" s="9" t="s">
        <v>52</v>
      </c>
      <c r="D248" s="9" t="s">
        <v>443</v>
      </c>
      <c r="E248" s="9" t="s">
        <v>268</v>
      </c>
      <c r="F248" s="4" t="s">
        <v>31</v>
      </c>
      <c r="G248" s="4">
        <v>1</v>
      </c>
      <c r="H248" s="6" t="s">
        <v>112</v>
      </c>
      <c r="I248" s="4" t="s">
        <v>198</v>
      </c>
      <c r="J248" s="6" t="s">
        <v>114</v>
      </c>
      <c r="K248" s="6" t="s">
        <v>357</v>
      </c>
      <c r="L248" s="9" t="s">
        <v>637</v>
      </c>
      <c r="M248" s="9" t="s">
        <v>28</v>
      </c>
      <c r="N248" s="4">
        <v>2</v>
      </c>
      <c r="O248" s="4">
        <v>2</v>
      </c>
      <c r="P248" s="20">
        <f t="shared" si="22"/>
        <v>4</v>
      </c>
      <c r="Q248" s="4" t="str">
        <f t="shared" si="23"/>
        <v>BAJO</v>
      </c>
      <c r="R248" s="4">
        <v>25</v>
      </c>
      <c r="S248" s="20">
        <f t="shared" si="24"/>
        <v>100</v>
      </c>
      <c r="T248" s="6" t="str">
        <f t="shared" si="25"/>
        <v>III</v>
      </c>
      <c r="U248" s="6" t="str">
        <f t="shared" si="26"/>
        <v>MEJORABLE</v>
      </c>
      <c r="V248" s="6" t="s">
        <v>29</v>
      </c>
      <c r="W248" s="4" t="s">
        <v>29</v>
      </c>
      <c r="X248" s="6" t="s">
        <v>384</v>
      </c>
      <c r="Y248" s="4" t="s">
        <v>359</v>
      </c>
      <c r="Z248" s="4" t="s">
        <v>29</v>
      </c>
      <c r="AA248" s="4" t="s">
        <v>360</v>
      </c>
    </row>
    <row r="249" spans="1:27" ht="180" x14ac:dyDescent="0.25">
      <c r="A249" s="20" t="s">
        <v>51</v>
      </c>
      <c r="B249" s="4" t="s">
        <v>426</v>
      </c>
      <c r="C249" s="9" t="s">
        <v>52</v>
      </c>
      <c r="D249" s="9" t="s">
        <v>443</v>
      </c>
      <c r="E249" s="9" t="s">
        <v>268</v>
      </c>
      <c r="F249" s="4" t="s">
        <v>31</v>
      </c>
      <c r="G249" s="4">
        <v>1</v>
      </c>
      <c r="H249" s="6" t="s">
        <v>25</v>
      </c>
      <c r="I249" s="6" t="s">
        <v>98</v>
      </c>
      <c r="J249" s="6" t="s">
        <v>99</v>
      </c>
      <c r="K249" s="9" t="s">
        <v>667</v>
      </c>
      <c r="L249" s="9" t="s">
        <v>28</v>
      </c>
      <c r="M249" s="9" t="s">
        <v>736</v>
      </c>
      <c r="N249" s="4">
        <v>2</v>
      </c>
      <c r="O249" s="4">
        <v>3</v>
      </c>
      <c r="P249" s="20">
        <f t="shared" si="22"/>
        <v>6</v>
      </c>
      <c r="Q249" s="4" t="str">
        <f t="shared" si="23"/>
        <v>MEDIO</v>
      </c>
      <c r="R249" s="4">
        <v>10</v>
      </c>
      <c r="S249" s="20">
        <f t="shared" si="24"/>
        <v>60</v>
      </c>
      <c r="T249" s="6" t="str">
        <f t="shared" si="25"/>
        <v>III</v>
      </c>
      <c r="U249" s="6" t="str">
        <f t="shared" si="26"/>
        <v>MEJORABLE</v>
      </c>
      <c r="V249" s="6" t="s">
        <v>29</v>
      </c>
      <c r="W249" s="4" t="s">
        <v>29</v>
      </c>
      <c r="X249" s="9" t="s">
        <v>667</v>
      </c>
      <c r="Y249" s="4" t="s">
        <v>762</v>
      </c>
      <c r="Z249" s="4" t="s">
        <v>29</v>
      </c>
      <c r="AA249" s="4" t="s">
        <v>100</v>
      </c>
    </row>
    <row r="250" spans="1:27" ht="90" x14ac:dyDescent="0.25">
      <c r="A250" s="20" t="s">
        <v>51</v>
      </c>
      <c r="B250" s="4" t="s">
        <v>426</v>
      </c>
      <c r="C250" s="9" t="s">
        <v>52</v>
      </c>
      <c r="D250" s="9" t="s">
        <v>443</v>
      </c>
      <c r="E250" s="9" t="s">
        <v>268</v>
      </c>
      <c r="F250" s="4" t="s">
        <v>31</v>
      </c>
      <c r="G250" s="4">
        <v>1</v>
      </c>
      <c r="H250" s="6" t="s">
        <v>112</v>
      </c>
      <c r="I250" s="9" t="s">
        <v>137</v>
      </c>
      <c r="J250" s="9" t="s">
        <v>138</v>
      </c>
      <c r="K250" s="6" t="s">
        <v>139</v>
      </c>
      <c r="L250" s="6" t="s">
        <v>140</v>
      </c>
      <c r="M250" s="6" t="s">
        <v>141</v>
      </c>
      <c r="N250" s="4">
        <v>2</v>
      </c>
      <c r="O250" s="4">
        <v>2</v>
      </c>
      <c r="P250" s="20">
        <f t="shared" si="22"/>
        <v>4</v>
      </c>
      <c r="Q250" s="4" t="str">
        <f t="shared" si="23"/>
        <v>BAJO</v>
      </c>
      <c r="R250" s="4">
        <v>10</v>
      </c>
      <c r="S250" s="20">
        <f t="shared" si="24"/>
        <v>40</v>
      </c>
      <c r="T250" s="6" t="str">
        <f t="shared" si="25"/>
        <v>III</v>
      </c>
      <c r="U250" s="6" t="str">
        <f t="shared" si="26"/>
        <v>MEJORABLE</v>
      </c>
      <c r="V250" s="6" t="s">
        <v>29</v>
      </c>
      <c r="W250" s="4" t="s">
        <v>29</v>
      </c>
      <c r="X250" s="4" t="s">
        <v>29</v>
      </c>
      <c r="Y250" s="4" t="s">
        <v>142</v>
      </c>
      <c r="Z250" s="4" t="s">
        <v>29</v>
      </c>
      <c r="AA250" s="4" t="s">
        <v>118</v>
      </c>
    </row>
    <row r="251" spans="1:27" ht="105" x14ac:dyDescent="0.25">
      <c r="A251" s="20" t="s">
        <v>51</v>
      </c>
      <c r="B251" s="4" t="s">
        <v>426</v>
      </c>
      <c r="C251" s="9" t="s">
        <v>52</v>
      </c>
      <c r="D251" s="9" t="s">
        <v>443</v>
      </c>
      <c r="E251" s="9" t="s">
        <v>268</v>
      </c>
      <c r="F251" s="4" t="s">
        <v>31</v>
      </c>
      <c r="G251" s="4">
        <v>1</v>
      </c>
      <c r="H251" s="6" t="s">
        <v>112</v>
      </c>
      <c r="I251" s="6" t="s">
        <v>361</v>
      </c>
      <c r="J251" s="6" t="s">
        <v>125</v>
      </c>
      <c r="K251" s="6" t="s">
        <v>126</v>
      </c>
      <c r="L251" s="6" t="s">
        <v>127</v>
      </c>
      <c r="M251" s="6" t="s">
        <v>28</v>
      </c>
      <c r="N251" s="4">
        <v>2</v>
      </c>
      <c r="O251" s="4">
        <v>2</v>
      </c>
      <c r="P251" s="20">
        <f t="shared" si="22"/>
        <v>4</v>
      </c>
      <c r="Q251" s="4" t="str">
        <f t="shared" si="23"/>
        <v>BAJO</v>
      </c>
      <c r="R251" s="4">
        <v>10</v>
      </c>
      <c r="S251" s="20">
        <f t="shared" si="24"/>
        <v>40</v>
      </c>
      <c r="T251" s="6" t="str">
        <f t="shared" si="25"/>
        <v>III</v>
      </c>
      <c r="U251" s="6" t="str">
        <f t="shared" si="26"/>
        <v>MEJORABLE</v>
      </c>
      <c r="V251" s="6" t="s">
        <v>29</v>
      </c>
      <c r="W251" s="4" t="s">
        <v>29</v>
      </c>
      <c r="X251" s="4" t="s">
        <v>29</v>
      </c>
      <c r="Y251" s="4" t="s">
        <v>795</v>
      </c>
      <c r="Z251" s="4" t="s">
        <v>29</v>
      </c>
      <c r="AA251" s="4" t="s">
        <v>128</v>
      </c>
    </row>
    <row r="252" spans="1:27" ht="90" x14ac:dyDescent="0.25">
      <c r="A252" s="20" t="s">
        <v>51</v>
      </c>
      <c r="B252" s="4" t="s">
        <v>426</v>
      </c>
      <c r="C252" s="9" t="s">
        <v>52</v>
      </c>
      <c r="D252" s="9" t="s">
        <v>443</v>
      </c>
      <c r="E252" s="9" t="s">
        <v>268</v>
      </c>
      <c r="F252" s="4" t="s">
        <v>31</v>
      </c>
      <c r="G252" s="4">
        <v>1</v>
      </c>
      <c r="H252" s="6" t="s">
        <v>112</v>
      </c>
      <c r="I252" s="9" t="s">
        <v>150</v>
      </c>
      <c r="J252" s="9" t="s">
        <v>114</v>
      </c>
      <c r="K252" s="6" t="s">
        <v>432</v>
      </c>
      <c r="L252" s="6" t="s">
        <v>121</v>
      </c>
      <c r="M252" s="6" t="s">
        <v>28</v>
      </c>
      <c r="N252" s="4">
        <v>2</v>
      </c>
      <c r="O252" s="4">
        <v>2</v>
      </c>
      <c r="P252" s="20">
        <f t="shared" si="22"/>
        <v>4</v>
      </c>
      <c r="Q252" s="4" t="str">
        <f t="shared" si="23"/>
        <v>BAJO</v>
      </c>
      <c r="R252" s="4">
        <v>60</v>
      </c>
      <c r="S252" s="20">
        <f t="shared" si="24"/>
        <v>240</v>
      </c>
      <c r="T252" s="6" t="str">
        <f t="shared" si="25"/>
        <v>II</v>
      </c>
      <c r="U252" s="6" t="str">
        <f t="shared" si="26"/>
        <v>NO ACEPTABLE O ACEPTABLE CON CONTROL ESPECIFICO</v>
      </c>
      <c r="V252" s="6" t="s">
        <v>29</v>
      </c>
      <c r="W252" s="4" t="s">
        <v>29</v>
      </c>
      <c r="X252" s="4" t="s">
        <v>29</v>
      </c>
      <c r="Y252" s="4" t="s">
        <v>122</v>
      </c>
      <c r="Z252" s="4" t="s">
        <v>29</v>
      </c>
      <c r="AA252" s="4" t="s">
        <v>29</v>
      </c>
    </row>
    <row r="253" spans="1:27" ht="240" x14ac:dyDescent="0.25">
      <c r="A253" s="20" t="s">
        <v>51</v>
      </c>
      <c r="B253" s="4" t="s">
        <v>426</v>
      </c>
      <c r="C253" s="9" t="s">
        <v>65</v>
      </c>
      <c r="D253" s="9" t="s">
        <v>444</v>
      </c>
      <c r="E253" s="9" t="s">
        <v>445</v>
      </c>
      <c r="F253" s="4" t="s">
        <v>31</v>
      </c>
      <c r="G253" s="4">
        <v>1</v>
      </c>
      <c r="H253" s="6" t="s">
        <v>26</v>
      </c>
      <c r="I253" s="9" t="s">
        <v>157</v>
      </c>
      <c r="J253" s="9" t="s">
        <v>102</v>
      </c>
      <c r="K253" s="4" t="s">
        <v>28</v>
      </c>
      <c r="L253" s="4" t="s">
        <v>103</v>
      </c>
      <c r="M253" s="4" t="s">
        <v>104</v>
      </c>
      <c r="N253" s="4">
        <v>6</v>
      </c>
      <c r="O253" s="4">
        <v>2</v>
      </c>
      <c r="P253" s="20">
        <f t="shared" si="22"/>
        <v>12</v>
      </c>
      <c r="Q253" s="4" t="str">
        <f t="shared" si="23"/>
        <v>ALTO</v>
      </c>
      <c r="R253" s="4">
        <v>10</v>
      </c>
      <c r="S253" s="20">
        <f t="shared" si="24"/>
        <v>120</v>
      </c>
      <c r="T253" s="6" t="str">
        <f t="shared" si="25"/>
        <v>III</v>
      </c>
      <c r="U253" s="6" t="str">
        <f t="shared" si="26"/>
        <v>MEJORABLE</v>
      </c>
      <c r="V253" s="6" t="s">
        <v>29</v>
      </c>
      <c r="W253" s="4" t="s">
        <v>29</v>
      </c>
      <c r="X253" s="4" t="s">
        <v>105</v>
      </c>
      <c r="Y253" s="4" t="s">
        <v>106</v>
      </c>
      <c r="Z253" s="6" t="s">
        <v>29</v>
      </c>
      <c r="AA253" s="4" t="s">
        <v>107</v>
      </c>
    </row>
    <row r="254" spans="1:27" ht="165" x14ac:dyDescent="0.25">
      <c r="A254" s="20" t="s">
        <v>51</v>
      </c>
      <c r="B254" s="4" t="s">
        <v>426</v>
      </c>
      <c r="C254" s="9" t="s">
        <v>65</v>
      </c>
      <c r="D254" s="9" t="s">
        <v>444</v>
      </c>
      <c r="E254" s="9" t="s">
        <v>445</v>
      </c>
      <c r="F254" s="4" t="s">
        <v>31</v>
      </c>
      <c r="G254" s="4">
        <v>1</v>
      </c>
      <c r="H254" s="6" t="s">
        <v>27</v>
      </c>
      <c r="I254" s="6" t="s">
        <v>109</v>
      </c>
      <c r="J254" s="6" t="s">
        <v>110</v>
      </c>
      <c r="K254" s="6" t="s">
        <v>660</v>
      </c>
      <c r="L254" s="6" t="s">
        <v>340</v>
      </c>
      <c r="M254" s="6" t="s">
        <v>738</v>
      </c>
      <c r="N254" s="4">
        <v>2</v>
      </c>
      <c r="O254" s="4">
        <v>3</v>
      </c>
      <c r="P254" s="20">
        <f t="shared" si="22"/>
        <v>6</v>
      </c>
      <c r="Q254" s="4" t="str">
        <f t="shared" si="23"/>
        <v>MEDIO</v>
      </c>
      <c r="R254" s="4">
        <v>10</v>
      </c>
      <c r="S254" s="20">
        <f t="shared" si="24"/>
        <v>60</v>
      </c>
      <c r="T254" s="6" t="str">
        <f t="shared" si="25"/>
        <v>III</v>
      </c>
      <c r="U254" s="6" t="str">
        <f t="shared" si="26"/>
        <v>MEJORABLE</v>
      </c>
      <c r="V254" s="6" t="s">
        <v>29</v>
      </c>
      <c r="W254" s="4" t="s">
        <v>29</v>
      </c>
      <c r="X254" s="6" t="s">
        <v>341</v>
      </c>
      <c r="Y254" s="6" t="s">
        <v>759</v>
      </c>
      <c r="Z254" s="4" t="s">
        <v>29</v>
      </c>
      <c r="AA254" s="4" t="s">
        <v>100</v>
      </c>
    </row>
    <row r="255" spans="1:27" ht="165" x14ac:dyDescent="0.25">
      <c r="A255" s="20" t="s">
        <v>51</v>
      </c>
      <c r="B255" s="4" t="s">
        <v>426</v>
      </c>
      <c r="C255" s="9" t="s">
        <v>65</v>
      </c>
      <c r="D255" s="9" t="s">
        <v>444</v>
      </c>
      <c r="E255" s="9" t="s">
        <v>445</v>
      </c>
      <c r="F255" s="4" t="s">
        <v>31</v>
      </c>
      <c r="G255" s="4">
        <v>1</v>
      </c>
      <c r="H255" s="6" t="s">
        <v>27</v>
      </c>
      <c r="I255" s="6" t="s">
        <v>347</v>
      </c>
      <c r="J255" s="6" t="s">
        <v>348</v>
      </c>
      <c r="K255" s="6" t="s">
        <v>660</v>
      </c>
      <c r="L255" s="6" t="s">
        <v>340</v>
      </c>
      <c r="M255" s="6" t="s">
        <v>738</v>
      </c>
      <c r="N255" s="4">
        <v>6</v>
      </c>
      <c r="O255" s="4">
        <v>3</v>
      </c>
      <c r="P255" s="20">
        <f t="shared" si="22"/>
        <v>18</v>
      </c>
      <c r="Q255" s="4" t="str">
        <f t="shared" si="23"/>
        <v>ALTO</v>
      </c>
      <c r="R255" s="4">
        <v>10</v>
      </c>
      <c r="S255" s="20">
        <f t="shared" si="24"/>
        <v>180</v>
      </c>
      <c r="T255" s="6" t="str">
        <f t="shared" si="25"/>
        <v>II</v>
      </c>
      <c r="U255" s="6" t="str">
        <f t="shared" si="26"/>
        <v>NO ACEPTABLE O ACEPTABLE CON CONTROL ESPECIFICO</v>
      </c>
      <c r="V255" s="6" t="s">
        <v>29</v>
      </c>
      <c r="W255" s="4" t="s">
        <v>29</v>
      </c>
      <c r="X255" s="6" t="s">
        <v>341</v>
      </c>
      <c r="Y255" s="6" t="s">
        <v>761</v>
      </c>
      <c r="Z255" s="6" t="s">
        <v>29</v>
      </c>
      <c r="AA255" s="4" t="s">
        <v>323</v>
      </c>
    </row>
    <row r="256" spans="1:27" ht="180" x14ac:dyDescent="0.25">
      <c r="A256" s="20" t="s">
        <v>51</v>
      </c>
      <c r="B256" s="4" t="s">
        <v>426</v>
      </c>
      <c r="C256" s="9" t="s">
        <v>65</v>
      </c>
      <c r="D256" s="9" t="s">
        <v>444</v>
      </c>
      <c r="E256" s="9" t="s">
        <v>445</v>
      </c>
      <c r="F256" s="4" t="s">
        <v>31</v>
      </c>
      <c r="G256" s="4">
        <v>1</v>
      </c>
      <c r="H256" s="6" t="s">
        <v>25</v>
      </c>
      <c r="I256" s="6" t="s">
        <v>98</v>
      </c>
      <c r="J256" s="6" t="s">
        <v>99</v>
      </c>
      <c r="K256" s="9" t="s">
        <v>667</v>
      </c>
      <c r="L256" s="9" t="s">
        <v>28</v>
      </c>
      <c r="M256" s="9" t="s">
        <v>736</v>
      </c>
      <c r="N256" s="4">
        <v>2</v>
      </c>
      <c r="O256" s="4">
        <v>4</v>
      </c>
      <c r="P256" s="20">
        <f t="shared" si="22"/>
        <v>8</v>
      </c>
      <c r="Q256" s="4" t="str">
        <f t="shared" si="23"/>
        <v>MEDIO</v>
      </c>
      <c r="R256" s="4">
        <v>10</v>
      </c>
      <c r="S256" s="20">
        <f t="shared" si="24"/>
        <v>80</v>
      </c>
      <c r="T256" s="6" t="str">
        <f t="shared" si="25"/>
        <v>III</v>
      </c>
      <c r="U256" s="6" t="str">
        <f t="shared" si="26"/>
        <v>MEJORABLE</v>
      </c>
      <c r="V256" s="6" t="s">
        <v>29</v>
      </c>
      <c r="W256" s="4" t="s">
        <v>29</v>
      </c>
      <c r="X256" s="9" t="s">
        <v>667</v>
      </c>
      <c r="Y256" s="4" t="s">
        <v>762</v>
      </c>
      <c r="Z256" s="4" t="s">
        <v>29</v>
      </c>
      <c r="AA256" s="4" t="s">
        <v>100</v>
      </c>
    </row>
    <row r="257" spans="1:27" ht="150" x14ac:dyDescent="0.25">
      <c r="A257" s="20" t="s">
        <v>51</v>
      </c>
      <c r="B257" s="4" t="s">
        <v>426</v>
      </c>
      <c r="C257" s="9" t="s">
        <v>65</v>
      </c>
      <c r="D257" s="9" t="s">
        <v>444</v>
      </c>
      <c r="E257" s="9" t="s">
        <v>445</v>
      </c>
      <c r="F257" s="4" t="s">
        <v>31</v>
      </c>
      <c r="G257" s="4">
        <v>1</v>
      </c>
      <c r="H257" s="6" t="s">
        <v>112</v>
      </c>
      <c r="I257" s="4" t="s">
        <v>198</v>
      </c>
      <c r="J257" s="6" t="s">
        <v>114</v>
      </c>
      <c r="K257" s="6" t="s">
        <v>357</v>
      </c>
      <c r="L257" s="9" t="s">
        <v>637</v>
      </c>
      <c r="M257" s="9" t="s">
        <v>28</v>
      </c>
      <c r="N257" s="4">
        <v>2</v>
      </c>
      <c r="O257" s="4">
        <v>2</v>
      </c>
      <c r="P257" s="20">
        <f t="shared" si="22"/>
        <v>4</v>
      </c>
      <c r="Q257" s="4" t="str">
        <f t="shared" si="23"/>
        <v>BAJO</v>
      </c>
      <c r="R257" s="4">
        <v>25</v>
      </c>
      <c r="S257" s="20">
        <f t="shared" si="24"/>
        <v>100</v>
      </c>
      <c r="T257" s="6" t="str">
        <f t="shared" si="25"/>
        <v>III</v>
      </c>
      <c r="U257" s="6" t="str">
        <f t="shared" si="26"/>
        <v>MEJORABLE</v>
      </c>
      <c r="V257" s="6" t="s">
        <v>29</v>
      </c>
      <c r="W257" s="4" t="s">
        <v>29</v>
      </c>
      <c r="X257" s="6" t="s">
        <v>384</v>
      </c>
      <c r="Y257" s="4" t="s">
        <v>359</v>
      </c>
      <c r="Z257" s="4" t="s">
        <v>29</v>
      </c>
      <c r="AA257" s="4" t="s">
        <v>360</v>
      </c>
    </row>
    <row r="258" spans="1:27" ht="105" x14ac:dyDescent="0.25">
      <c r="A258" s="20" t="s">
        <v>51</v>
      </c>
      <c r="B258" s="4" t="s">
        <v>426</v>
      </c>
      <c r="C258" s="9" t="s">
        <v>65</v>
      </c>
      <c r="D258" s="9" t="s">
        <v>444</v>
      </c>
      <c r="E258" s="9" t="s">
        <v>445</v>
      </c>
      <c r="F258" s="4" t="s">
        <v>31</v>
      </c>
      <c r="G258" s="4">
        <v>1</v>
      </c>
      <c r="H258" s="6" t="s">
        <v>112</v>
      </c>
      <c r="I258" s="9" t="s">
        <v>137</v>
      </c>
      <c r="J258" s="9" t="s">
        <v>138</v>
      </c>
      <c r="K258" s="6" t="s">
        <v>139</v>
      </c>
      <c r="L258" s="6" t="s">
        <v>140</v>
      </c>
      <c r="M258" s="6" t="s">
        <v>141</v>
      </c>
      <c r="N258" s="4">
        <v>2</v>
      </c>
      <c r="O258" s="4">
        <v>2</v>
      </c>
      <c r="P258" s="20">
        <f t="shared" si="22"/>
        <v>4</v>
      </c>
      <c r="Q258" s="4" t="str">
        <f t="shared" si="23"/>
        <v>BAJO</v>
      </c>
      <c r="R258" s="4">
        <v>10</v>
      </c>
      <c r="S258" s="20">
        <f t="shared" si="24"/>
        <v>40</v>
      </c>
      <c r="T258" s="6" t="str">
        <f t="shared" si="25"/>
        <v>III</v>
      </c>
      <c r="U258" s="6" t="str">
        <f t="shared" si="26"/>
        <v>MEJORABLE</v>
      </c>
      <c r="V258" s="6" t="s">
        <v>29</v>
      </c>
      <c r="W258" s="4" t="s">
        <v>29</v>
      </c>
      <c r="X258" s="4" t="s">
        <v>29</v>
      </c>
      <c r="Y258" s="4" t="s">
        <v>142</v>
      </c>
      <c r="Z258" s="4" t="s">
        <v>29</v>
      </c>
      <c r="AA258" s="4" t="s">
        <v>118</v>
      </c>
    </row>
    <row r="259" spans="1:27" ht="105" x14ac:dyDescent="0.25">
      <c r="A259" s="20" t="s">
        <v>51</v>
      </c>
      <c r="B259" s="4" t="s">
        <v>426</v>
      </c>
      <c r="C259" s="9" t="s">
        <v>65</v>
      </c>
      <c r="D259" s="9" t="s">
        <v>444</v>
      </c>
      <c r="E259" s="9" t="s">
        <v>445</v>
      </c>
      <c r="F259" s="4" t="s">
        <v>31</v>
      </c>
      <c r="G259" s="4">
        <v>1</v>
      </c>
      <c r="H259" s="6" t="s">
        <v>112</v>
      </c>
      <c r="I259" s="6" t="s">
        <v>361</v>
      </c>
      <c r="J259" s="6" t="s">
        <v>125</v>
      </c>
      <c r="K259" s="6" t="s">
        <v>126</v>
      </c>
      <c r="L259" s="6" t="s">
        <v>127</v>
      </c>
      <c r="M259" s="6" t="s">
        <v>28</v>
      </c>
      <c r="N259" s="4">
        <v>2</v>
      </c>
      <c r="O259" s="4">
        <v>2</v>
      </c>
      <c r="P259" s="20">
        <f t="shared" ref="P259:P324" si="27">+N259*O259</f>
        <v>4</v>
      </c>
      <c r="Q259" s="4" t="str">
        <f t="shared" ref="Q259:Q324" si="28">IF(P259=0,"N/A",IF(AND(P259&gt;=1,P259&lt;=4),"BAJO",IF(AND(P259&gt;=6,P259&lt;=9),"MEDIO",IF(AND(P259&gt;=10,P259&lt;=20),"ALTO",IF(P259&gt;=24,"MUY ALTO")))))</f>
        <v>BAJO</v>
      </c>
      <c r="R259" s="4">
        <v>10</v>
      </c>
      <c r="S259" s="20">
        <f t="shared" ref="S259:S324" si="29">+P259*R259</f>
        <v>40</v>
      </c>
      <c r="T259" s="6" t="str">
        <f t="shared" ref="T259:T324" si="30">IF(S259=0,"N/A",IF(AND(S259&gt;=1,S259&lt;=20),"IV",IF(AND(S259&gt;=40,S259&lt;=120),"III",IF(AND(S259&gt;=150,S259&lt;=500),"II",IF(S259&gt;=600,"I")))))</f>
        <v>III</v>
      </c>
      <c r="U259" s="6" t="str">
        <f t="shared" ref="U259:U324" si="31">IF(T259="N/A","N/A",IF(T259="I","NO ACEPTABLE",IF(T259="II","NO ACEPTABLE O ACEPTABLE CON CONTROL ESPECIFICO",IF(T259="III","MEJORABLE",IF(T259="IV","ACEPTABLE")))))</f>
        <v>MEJORABLE</v>
      </c>
      <c r="V259" s="6" t="s">
        <v>29</v>
      </c>
      <c r="W259" s="4" t="s">
        <v>29</v>
      </c>
      <c r="X259" s="4" t="s">
        <v>29</v>
      </c>
      <c r="Y259" s="4" t="s">
        <v>795</v>
      </c>
      <c r="Z259" s="4" t="s">
        <v>29</v>
      </c>
      <c r="AA259" s="4" t="s">
        <v>128</v>
      </c>
    </row>
    <row r="260" spans="1:27" ht="105" x14ac:dyDescent="0.25">
      <c r="A260" s="20" t="s">
        <v>51</v>
      </c>
      <c r="B260" s="4" t="s">
        <v>426</v>
      </c>
      <c r="C260" s="9" t="s">
        <v>65</v>
      </c>
      <c r="D260" s="9" t="s">
        <v>444</v>
      </c>
      <c r="E260" s="9" t="s">
        <v>445</v>
      </c>
      <c r="F260" s="4" t="s">
        <v>31</v>
      </c>
      <c r="G260" s="4">
        <v>1</v>
      </c>
      <c r="H260" s="6" t="s">
        <v>112</v>
      </c>
      <c r="I260" s="9" t="s">
        <v>150</v>
      </c>
      <c r="J260" s="9" t="s">
        <v>114</v>
      </c>
      <c r="K260" s="6" t="s">
        <v>432</v>
      </c>
      <c r="L260" s="6" t="s">
        <v>121</v>
      </c>
      <c r="M260" s="6" t="s">
        <v>28</v>
      </c>
      <c r="N260" s="4">
        <v>2</v>
      </c>
      <c r="O260" s="4">
        <v>2</v>
      </c>
      <c r="P260" s="20">
        <f t="shared" si="27"/>
        <v>4</v>
      </c>
      <c r="Q260" s="4" t="str">
        <f t="shared" si="28"/>
        <v>BAJO</v>
      </c>
      <c r="R260" s="4">
        <v>60</v>
      </c>
      <c r="S260" s="20">
        <f t="shared" si="29"/>
        <v>240</v>
      </c>
      <c r="T260" s="6" t="str">
        <f t="shared" si="30"/>
        <v>II</v>
      </c>
      <c r="U260" s="6" t="str">
        <f t="shared" si="31"/>
        <v>NO ACEPTABLE O ACEPTABLE CON CONTROL ESPECIFICO</v>
      </c>
      <c r="V260" s="6" t="s">
        <v>29</v>
      </c>
      <c r="W260" s="4" t="s">
        <v>29</v>
      </c>
      <c r="X260" s="4" t="s">
        <v>29</v>
      </c>
      <c r="Y260" s="4" t="s">
        <v>122</v>
      </c>
      <c r="Z260" s="4" t="s">
        <v>29</v>
      </c>
      <c r="AA260" s="4" t="s">
        <v>29</v>
      </c>
    </row>
    <row r="261" spans="1:27" ht="240" x14ac:dyDescent="0.25">
      <c r="A261" s="20" t="s">
        <v>54</v>
      </c>
      <c r="B261" s="4" t="s">
        <v>426</v>
      </c>
      <c r="C261" s="4" t="s">
        <v>66</v>
      </c>
      <c r="D261" s="4" t="s">
        <v>55</v>
      </c>
      <c r="E261" s="9" t="s">
        <v>446</v>
      </c>
      <c r="F261" s="4" t="s">
        <v>31</v>
      </c>
      <c r="G261" s="4">
        <v>1</v>
      </c>
      <c r="H261" s="6" t="s">
        <v>26</v>
      </c>
      <c r="I261" s="10" t="s">
        <v>377</v>
      </c>
      <c r="J261" s="9" t="s">
        <v>102</v>
      </c>
      <c r="K261" s="4" t="s">
        <v>28</v>
      </c>
      <c r="L261" s="4" t="s">
        <v>103</v>
      </c>
      <c r="M261" s="4" t="s">
        <v>104</v>
      </c>
      <c r="N261" s="4">
        <v>6</v>
      </c>
      <c r="O261" s="4">
        <v>2</v>
      </c>
      <c r="P261" s="20">
        <f t="shared" si="27"/>
        <v>12</v>
      </c>
      <c r="Q261" s="4" t="str">
        <f t="shared" si="28"/>
        <v>ALTO</v>
      </c>
      <c r="R261" s="4">
        <v>10</v>
      </c>
      <c r="S261" s="20">
        <f t="shared" si="29"/>
        <v>120</v>
      </c>
      <c r="T261" s="6" t="str">
        <f t="shared" si="30"/>
        <v>III</v>
      </c>
      <c r="U261" s="6" t="str">
        <f t="shared" si="31"/>
        <v>MEJORABLE</v>
      </c>
      <c r="V261" s="6" t="s">
        <v>29</v>
      </c>
      <c r="W261" s="4" t="s">
        <v>29</v>
      </c>
      <c r="X261" s="6" t="s">
        <v>29</v>
      </c>
      <c r="Y261" s="4" t="s">
        <v>106</v>
      </c>
      <c r="Z261" s="6" t="s">
        <v>29</v>
      </c>
      <c r="AA261" s="4" t="s">
        <v>107</v>
      </c>
    </row>
    <row r="262" spans="1:27" ht="240" x14ac:dyDescent="0.25">
      <c r="A262" s="20" t="s">
        <v>54</v>
      </c>
      <c r="B262" s="4" t="s">
        <v>426</v>
      </c>
      <c r="C262" s="4" t="s">
        <v>66</v>
      </c>
      <c r="D262" s="4" t="s">
        <v>55</v>
      </c>
      <c r="E262" s="9" t="s">
        <v>446</v>
      </c>
      <c r="F262" s="4" t="s">
        <v>31</v>
      </c>
      <c r="G262" s="4">
        <v>1</v>
      </c>
      <c r="H262" s="6" t="s">
        <v>27</v>
      </c>
      <c r="I262" s="6" t="s">
        <v>109</v>
      </c>
      <c r="J262" s="6" t="s">
        <v>110</v>
      </c>
      <c r="K262" s="6" t="s">
        <v>660</v>
      </c>
      <c r="L262" s="6" t="s">
        <v>340</v>
      </c>
      <c r="M262" s="6" t="s">
        <v>738</v>
      </c>
      <c r="N262" s="4">
        <v>2</v>
      </c>
      <c r="O262" s="4">
        <v>3</v>
      </c>
      <c r="P262" s="20">
        <f t="shared" si="27"/>
        <v>6</v>
      </c>
      <c r="Q262" s="4" t="str">
        <f t="shared" si="28"/>
        <v>MEDIO</v>
      </c>
      <c r="R262" s="4">
        <v>10</v>
      </c>
      <c r="S262" s="20">
        <f t="shared" si="29"/>
        <v>60</v>
      </c>
      <c r="T262" s="6" t="str">
        <f t="shared" si="30"/>
        <v>III</v>
      </c>
      <c r="U262" s="6" t="str">
        <f t="shared" si="31"/>
        <v>MEJORABLE</v>
      </c>
      <c r="V262" s="6" t="s">
        <v>29</v>
      </c>
      <c r="W262" s="4" t="s">
        <v>29</v>
      </c>
      <c r="X262" s="6" t="s">
        <v>341</v>
      </c>
      <c r="Y262" s="6" t="s">
        <v>759</v>
      </c>
      <c r="Z262" s="4" t="s">
        <v>29</v>
      </c>
      <c r="AA262" s="4" t="s">
        <v>100</v>
      </c>
    </row>
    <row r="263" spans="1:27" ht="240" x14ac:dyDescent="0.25">
      <c r="A263" s="20" t="s">
        <v>54</v>
      </c>
      <c r="B263" s="4" t="s">
        <v>426</v>
      </c>
      <c r="C263" s="4" t="s">
        <v>66</v>
      </c>
      <c r="D263" s="4" t="s">
        <v>55</v>
      </c>
      <c r="E263" s="9" t="s">
        <v>446</v>
      </c>
      <c r="F263" s="4" t="s">
        <v>31</v>
      </c>
      <c r="G263" s="4">
        <v>1</v>
      </c>
      <c r="H263" s="6" t="s">
        <v>27</v>
      </c>
      <c r="I263" s="6" t="s">
        <v>347</v>
      </c>
      <c r="J263" s="6" t="s">
        <v>348</v>
      </c>
      <c r="K263" s="6" t="s">
        <v>660</v>
      </c>
      <c r="L263" s="6" t="s">
        <v>340</v>
      </c>
      <c r="M263" s="6" t="s">
        <v>738</v>
      </c>
      <c r="N263" s="4">
        <v>2</v>
      </c>
      <c r="O263" s="4">
        <v>3</v>
      </c>
      <c r="P263" s="20">
        <f t="shared" si="27"/>
        <v>6</v>
      </c>
      <c r="Q263" s="4" t="str">
        <f t="shared" si="28"/>
        <v>MEDIO</v>
      </c>
      <c r="R263" s="4">
        <v>10</v>
      </c>
      <c r="S263" s="20">
        <f t="shared" si="29"/>
        <v>60</v>
      </c>
      <c r="T263" s="6" t="str">
        <f t="shared" si="30"/>
        <v>III</v>
      </c>
      <c r="U263" s="6" t="str">
        <f t="shared" si="31"/>
        <v>MEJORABLE</v>
      </c>
      <c r="V263" s="6" t="s">
        <v>29</v>
      </c>
      <c r="W263" s="4" t="s">
        <v>29</v>
      </c>
      <c r="X263" s="6" t="s">
        <v>341</v>
      </c>
      <c r="Y263" s="6" t="s">
        <v>761</v>
      </c>
      <c r="Z263" s="6" t="s">
        <v>29</v>
      </c>
      <c r="AA263" s="4" t="s">
        <v>323</v>
      </c>
    </row>
    <row r="264" spans="1:27" ht="240" x14ac:dyDescent="0.25">
      <c r="A264" s="20" t="s">
        <v>54</v>
      </c>
      <c r="B264" s="4" t="s">
        <v>426</v>
      </c>
      <c r="C264" s="4" t="s">
        <v>66</v>
      </c>
      <c r="D264" s="4" t="s">
        <v>55</v>
      </c>
      <c r="E264" s="9" t="s">
        <v>446</v>
      </c>
      <c r="F264" s="4" t="s">
        <v>31</v>
      </c>
      <c r="G264" s="4">
        <v>1</v>
      </c>
      <c r="H264" s="6" t="s">
        <v>25</v>
      </c>
      <c r="I264" s="6" t="s">
        <v>98</v>
      </c>
      <c r="J264" s="6" t="s">
        <v>99</v>
      </c>
      <c r="K264" s="9" t="s">
        <v>667</v>
      </c>
      <c r="L264" s="9" t="s">
        <v>28</v>
      </c>
      <c r="M264" s="9" t="s">
        <v>736</v>
      </c>
      <c r="N264" s="4">
        <v>2</v>
      </c>
      <c r="O264" s="4">
        <v>3</v>
      </c>
      <c r="P264" s="20">
        <f t="shared" si="27"/>
        <v>6</v>
      </c>
      <c r="Q264" s="4" t="str">
        <f t="shared" si="28"/>
        <v>MEDIO</v>
      </c>
      <c r="R264" s="4">
        <v>10</v>
      </c>
      <c r="S264" s="20">
        <f t="shared" si="29"/>
        <v>60</v>
      </c>
      <c r="T264" s="6" t="str">
        <f t="shared" si="30"/>
        <v>III</v>
      </c>
      <c r="U264" s="6" t="str">
        <f t="shared" si="31"/>
        <v>MEJORABLE</v>
      </c>
      <c r="V264" s="6" t="s">
        <v>29</v>
      </c>
      <c r="W264" s="4" t="s">
        <v>29</v>
      </c>
      <c r="X264" s="9" t="s">
        <v>667</v>
      </c>
      <c r="Y264" s="4" t="s">
        <v>762</v>
      </c>
      <c r="Z264" s="4" t="s">
        <v>29</v>
      </c>
      <c r="AA264" s="4" t="s">
        <v>100</v>
      </c>
    </row>
    <row r="265" spans="1:27" ht="240" x14ac:dyDescent="0.25">
      <c r="A265" s="20" t="s">
        <v>54</v>
      </c>
      <c r="B265" s="4" t="s">
        <v>426</v>
      </c>
      <c r="C265" s="4" t="s">
        <v>66</v>
      </c>
      <c r="D265" s="4" t="s">
        <v>55</v>
      </c>
      <c r="E265" s="9" t="s">
        <v>446</v>
      </c>
      <c r="F265" s="4" t="s">
        <v>31</v>
      </c>
      <c r="G265" s="4">
        <v>1</v>
      </c>
      <c r="H265" s="6" t="s">
        <v>112</v>
      </c>
      <c r="I265" s="11" t="s">
        <v>447</v>
      </c>
      <c r="J265" s="9" t="s">
        <v>114</v>
      </c>
      <c r="K265" s="6" t="s">
        <v>357</v>
      </c>
      <c r="L265" s="9" t="s">
        <v>637</v>
      </c>
      <c r="M265" s="9" t="s">
        <v>28</v>
      </c>
      <c r="N265" s="4">
        <v>2</v>
      </c>
      <c r="O265" s="4">
        <v>3</v>
      </c>
      <c r="P265" s="20">
        <f t="shared" si="27"/>
        <v>6</v>
      </c>
      <c r="Q265" s="4" t="str">
        <f t="shared" si="28"/>
        <v>MEDIO</v>
      </c>
      <c r="R265" s="4">
        <v>10</v>
      </c>
      <c r="S265" s="20">
        <f t="shared" si="29"/>
        <v>60</v>
      </c>
      <c r="T265" s="6" t="str">
        <f t="shared" si="30"/>
        <v>III</v>
      </c>
      <c r="U265" s="6" t="str">
        <f t="shared" si="31"/>
        <v>MEJORABLE</v>
      </c>
      <c r="V265" s="6" t="s">
        <v>29</v>
      </c>
      <c r="W265" s="4" t="s">
        <v>29</v>
      </c>
      <c r="X265" s="6" t="s">
        <v>384</v>
      </c>
      <c r="Y265" s="4" t="s">
        <v>359</v>
      </c>
      <c r="Z265" s="4" t="s">
        <v>29</v>
      </c>
      <c r="AA265" s="4" t="s">
        <v>360</v>
      </c>
    </row>
    <row r="266" spans="1:27" ht="240" x14ac:dyDescent="0.25">
      <c r="A266" s="20" t="s">
        <v>54</v>
      </c>
      <c r="B266" s="4" t="s">
        <v>426</v>
      </c>
      <c r="C266" s="4" t="s">
        <v>66</v>
      </c>
      <c r="D266" s="4" t="s">
        <v>55</v>
      </c>
      <c r="E266" s="9" t="s">
        <v>446</v>
      </c>
      <c r="F266" s="4" t="s">
        <v>31</v>
      </c>
      <c r="G266" s="4">
        <v>1</v>
      </c>
      <c r="H266" s="6" t="s">
        <v>112</v>
      </c>
      <c r="I266" s="6" t="s">
        <v>355</v>
      </c>
      <c r="J266" s="6" t="s">
        <v>356</v>
      </c>
      <c r="K266" s="6" t="s">
        <v>357</v>
      </c>
      <c r="L266" s="9" t="s">
        <v>763</v>
      </c>
      <c r="M266" s="9" t="s">
        <v>141</v>
      </c>
      <c r="N266" s="4">
        <v>2</v>
      </c>
      <c r="O266" s="4">
        <v>4</v>
      </c>
      <c r="P266" s="20">
        <f t="shared" si="27"/>
        <v>8</v>
      </c>
      <c r="Q266" s="4" t="str">
        <f t="shared" si="28"/>
        <v>MEDIO</v>
      </c>
      <c r="R266" s="4">
        <v>10</v>
      </c>
      <c r="S266" s="20">
        <f t="shared" si="29"/>
        <v>80</v>
      </c>
      <c r="T266" s="6" t="str">
        <f t="shared" si="30"/>
        <v>III</v>
      </c>
      <c r="U266" s="6" t="str">
        <f t="shared" si="31"/>
        <v>MEJORABLE</v>
      </c>
      <c r="V266" s="6" t="s">
        <v>29</v>
      </c>
      <c r="W266" s="4" t="s">
        <v>29</v>
      </c>
      <c r="X266" s="6" t="s">
        <v>358</v>
      </c>
      <c r="Y266" s="4" t="s">
        <v>359</v>
      </c>
      <c r="Z266" s="4" t="s">
        <v>29</v>
      </c>
      <c r="AA266" s="4" t="s">
        <v>360</v>
      </c>
    </row>
    <row r="267" spans="1:27" ht="240" x14ac:dyDescent="0.25">
      <c r="A267" s="20" t="s">
        <v>54</v>
      </c>
      <c r="B267" s="4" t="s">
        <v>426</v>
      </c>
      <c r="C267" s="4" t="s">
        <v>66</v>
      </c>
      <c r="D267" s="4" t="s">
        <v>55</v>
      </c>
      <c r="E267" s="9" t="s">
        <v>446</v>
      </c>
      <c r="F267" s="4" t="s">
        <v>31</v>
      </c>
      <c r="G267" s="4">
        <v>1</v>
      </c>
      <c r="H267" s="6" t="s">
        <v>112</v>
      </c>
      <c r="I267" s="6" t="s">
        <v>361</v>
      </c>
      <c r="J267" s="6" t="s">
        <v>125</v>
      </c>
      <c r="K267" s="6" t="s">
        <v>126</v>
      </c>
      <c r="L267" s="6" t="s">
        <v>127</v>
      </c>
      <c r="M267" s="6" t="s">
        <v>28</v>
      </c>
      <c r="N267" s="4">
        <v>2</v>
      </c>
      <c r="O267" s="4">
        <v>2</v>
      </c>
      <c r="P267" s="20">
        <f t="shared" si="27"/>
        <v>4</v>
      </c>
      <c r="Q267" s="4" t="str">
        <f t="shared" si="28"/>
        <v>BAJO</v>
      </c>
      <c r="R267" s="4">
        <v>10</v>
      </c>
      <c r="S267" s="20">
        <f t="shared" si="29"/>
        <v>40</v>
      </c>
      <c r="T267" s="6" t="str">
        <f t="shared" si="30"/>
        <v>III</v>
      </c>
      <c r="U267" s="6" t="str">
        <f t="shared" si="31"/>
        <v>MEJORABLE</v>
      </c>
      <c r="V267" s="6" t="s">
        <v>29</v>
      </c>
      <c r="W267" s="4" t="s">
        <v>29</v>
      </c>
      <c r="X267" s="4" t="s">
        <v>29</v>
      </c>
      <c r="Y267" s="4" t="s">
        <v>795</v>
      </c>
      <c r="Z267" s="4" t="s">
        <v>29</v>
      </c>
      <c r="AA267" s="4" t="s">
        <v>128</v>
      </c>
    </row>
    <row r="268" spans="1:27" ht="240" x14ac:dyDescent="0.25">
      <c r="A268" s="20" t="s">
        <v>54</v>
      </c>
      <c r="B268" s="4" t="s">
        <v>426</v>
      </c>
      <c r="C268" s="4" t="s">
        <v>66</v>
      </c>
      <c r="D268" s="4" t="s">
        <v>55</v>
      </c>
      <c r="E268" s="9" t="s">
        <v>446</v>
      </c>
      <c r="F268" s="4" t="s">
        <v>31</v>
      </c>
      <c r="G268" s="4">
        <v>1</v>
      </c>
      <c r="H268" s="6" t="s">
        <v>112</v>
      </c>
      <c r="I268" s="9" t="s">
        <v>733</v>
      </c>
      <c r="J268" s="9" t="s">
        <v>114</v>
      </c>
      <c r="K268" s="9" t="s">
        <v>120</v>
      </c>
      <c r="L268" s="9" t="s">
        <v>121</v>
      </c>
      <c r="M268" s="9" t="s">
        <v>28</v>
      </c>
      <c r="N268" s="4">
        <v>6</v>
      </c>
      <c r="O268" s="4">
        <v>1</v>
      </c>
      <c r="P268" s="20">
        <f t="shared" si="27"/>
        <v>6</v>
      </c>
      <c r="Q268" s="4" t="str">
        <f t="shared" si="28"/>
        <v>MEDIO</v>
      </c>
      <c r="R268" s="4">
        <v>60</v>
      </c>
      <c r="S268" s="20">
        <f t="shared" si="29"/>
        <v>360</v>
      </c>
      <c r="T268" s="6" t="str">
        <f t="shared" si="30"/>
        <v>II</v>
      </c>
      <c r="U268" s="6" t="str">
        <f t="shared" si="31"/>
        <v>NO ACEPTABLE O ACEPTABLE CON CONTROL ESPECIFICO</v>
      </c>
      <c r="V268" s="6" t="s">
        <v>29</v>
      </c>
      <c r="W268" s="4" t="s">
        <v>29</v>
      </c>
      <c r="X268" s="4" t="s">
        <v>29</v>
      </c>
      <c r="Y268" s="4" t="s">
        <v>122</v>
      </c>
      <c r="Z268" s="4" t="s">
        <v>29</v>
      </c>
      <c r="AA268" s="4" t="s">
        <v>29</v>
      </c>
    </row>
    <row r="269" spans="1:27" ht="240" x14ac:dyDescent="0.25">
      <c r="A269" s="20" t="s">
        <v>54</v>
      </c>
      <c r="B269" s="4" t="s">
        <v>426</v>
      </c>
      <c r="C269" s="4" t="s">
        <v>39</v>
      </c>
      <c r="D269" s="9" t="s">
        <v>448</v>
      </c>
      <c r="E269" s="9" t="s">
        <v>449</v>
      </c>
      <c r="F269" s="4" t="s">
        <v>31</v>
      </c>
      <c r="G269" s="4">
        <v>1</v>
      </c>
      <c r="H269" s="6" t="s">
        <v>26</v>
      </c>
      <c r="I269" s="4" t="s">
        <v>383</v>
      </c>
      <c r="J269" s="9" t="s">
        <v>102</v>
      </c>
      <c r="K269" s="4" t="s">
        <v>28</v>
      </c>
      <c r="L269" s="4" t="s">
        <v>103</v>
      </c>
      <c r="M269" s="4" t="s">
        <v>104</v>
      </c>
      <c r="N269" s="4">
        <v>6</v>
      </c>
      <c r="O269" s="4">
        <v>2</v>
      </c>
      <c r="P269" s="20">
        <f t="shared" si="27"/>
        <v>12</v>
      </c>
      <c r="Q269" s="4" t="str">
        <f t="shared" si="28"/>
        <v>ALTO</v>
      </c>
      <c r="R269" s="4">
        <v>10</v>
      </c>
      <c r="S269" s="20">
        <f t="shared" si="29"/>
        <v>120</v>
      </c>
      <c r="T269" s="6" t="str">
        <f t="shared" si="30"/>
        <v>III</v>
      </c>
      <c r="U269" s="6" t="str">
        <f t="shared" si="31"/>
        <v>MEJORABLE</v>
      </c>
      <c r="V269" s="6" t="s">
        <v>29</v>
      </c>
      <c r="W269" s="4" t="s">
        <v>29</v>
      </c>
      <c r="X269" s="4" t="s">
        <v>29</v>
      </c>
      <c r="Y269" s="4" t="s">
        <v>106</v>
      </c>
      <c r="Z269" s="6" t="s">
        <v>29</v>
      </c>
      <c r="AA269" s="4" t="s">
        <v>107</v>
      </c>
    </row>
    <row r="270" spans="1:27" ht="180" x14ac:dyDescent="0.25">
      <c r="A270" s="20" t="s">
        <v>54</v>
      </c>
      <c r="B270" s="4" t="s">
        <v>426</v>
      </c>
      <c r="C270" s="4" t="s">
        <v>39</v>
      </c>
      <c r="D270" s="9" t="s">
        <v>448</v>
      </c>
      <c r="E270" s="9" t="s">
        <v>449</v>
      </c>
      <c r="F270" s="4" t="s">
        <v>31</v>
      </c>
      <c r="G270" s="4">
        <v>1</v>
      </c>
      <c r="H270" s="6" t="s">
        <v>27</v>
      </c>
      <c r="I270" s="6" t="s">
        <v>109</v>
      </c>
      <c r="J270" s="6" t="s">
        <v>110</v>
      </c>
      <c r="K270" s="6" t="s">
        <v>660</v>
      </c>
      <c r="L270" s="6" t="s">
        <v>340</v>
      </c>
      <c r="M270" s="6" t="s">
        <v>738</v>
      </c>
      <c r="N270" s="4">
        <v>2</v>
      </c>
      <c r="O270" s="4">
        <v>3</v>
      </c>
      <c r="P270" s="20">
        <f t="shared" si="27"/>
        <v>6</v>
      </c>
      <c r="Q270" s="4" t="str">
        <f t="shared" si="28"/>
        <v>MEDIO</v>
      </c>
      <c r="R270" s="4">
        <v>10</v>
      </c>
      <c r="S270" s="20">
        <f t="shared" si="29"/>
        <v>60</v>
      </c>
      <c r="T270" s="6" t="str">
        <f t="shared" si="30"/>
        <v>III</v>
      </c>
      <c r="U270" s="6" t="str">
        <f t="shared" si="31"/>
        <v>MEJORABLE</v>
      </c>
      <c r="V270" s="6" t="s">
        <v>29</v>
      </c>
      <c r="W270" s="4" t="s">
        <v>29</v>
      </c>
      <c r="X270" s="6" t="s">
        <v>341</v>
      </c>
      <c r="Y270" s="6" t="s">
        <v>759</v>
      </c>
      <c r="Z270" s="4" t="s">
        <v>29</v>
      </c>
      <c r="AA270" s="4" t="s">
        <v>100</v>
      </c>
    </row>
    <row r="271" spans="1:27" ht="180" x14ac:dyDescent="0.25">
      <c r="A271" s="20" t="s">
        <v>54</v>
      </c>
      <c r="B271" s="4" t="s">
        <v>426</v>
      </c>
      <c r="C271" s="4" t="s">
        <v>39</v>
      </c>
      <c r="D271" s="9" t="s">
        <v>448</v>
      </c>
      <c r="E271" s="9" t="s">
        <v>449</v>
      </c>
      <c r="F271" s="4" t="s">
        <v>31</v>
      </c>
      <c r="G271" s="4">
        <v>1</v>
      </c>
      <c r="H271" s="6" t="s">
        <v>27</v>
      </c>
      <c r="I271" s="6" t="s">
        <v>347</v>
      </c>
      <c r="J271" s="6" t="s">
        <v>348</v>
      </c>
      <c r="K271" s="6" t="s">
        <v>660</v>
      </c>
      <c r="L271" s="6" t="s">
        <v>340</v>
      </c>
      <c r="M271" s="6" t="s">
        <v>738</v>
      </c>
      <c r="N271" s="4">
        <v>2</v>
      </c>
      <c r="O271" s="4">
        <v>3</v>
      </c>
      <c r="P271" s="20">
        <f t="shared" si="27"/>
        <v>6</v>
      </c>
      <c r="Q271" s="4" t="str">
        <f t="shared" si="28"/>
        <v>MEDIO</v>
      </c>
      <c r="R271" s="4">
        <v>10</v>
      </c>
      <c r="S271" s="20">
        <f t="shared" si="29"/>
        <v>60</v>
      </c>
      <c r="T271" s="6" t="str">
        <f t="shared" si="30"/>
        <v>III</v>
      </c>
      <c r="U271" s="6" t="str">
        <f t="shared" si="31"/>
        <v>MEJORABLE</v>
      </c>
      <c r="V271" s="6" t="s">
        <v>29</v>
      </c>
      <c r="W271" s="4" t="s">
        <v>29</v>
      </c>
      <c r="X271" s="6" t="s">
        <v>341</v>
      </c>
      <c r="Y271" s="6" t="s">
        <v>761</v>
      </c>
      <c r="Z271" s="6" t="s">
        <v>29</v>
      </c>
      <c r="AA271" s="4" t="s">
        <v>323</v>
      </c>
    </row>
    <row r="272" spans="1:27" ht="180" x14ac:dyDescent="0.25">
      <c r="A272" s="20" t="s">
        <v>54</v>
      </c>
      <c r="B272" s="4" t="s">
        <v>426</v>
      </c>
      <c r="C272" s="4" t="s">
        <v>39</v>
      </c>
      <c r="D272" s="9" t="s">
        <v>448</v>
      </c>
      <c r="E272" s="9" t="s">
        <v>449</v>
      </c>
      <c r="F272" s="4" t="s">
        <v>31</v>
      </c>
      <c r="G272" s="4">
        <v>1</v>
      </c>
      <c r="H272" s="6" t="s">
        <v>25</v>
      </c>
      <c r="I272" s="6" t="s">
        <v>98</v>
      </c>
      <c r="J272" s="6" t="s">
        <v>99</v>
      </c>
      <c r="K272" s="9" t="s">
        <v>667</v>
      </c>
      <c r="L272" s="9" t="s">
        <v>28</v>
      </c>
      <c r="M272" s="9" t="s">
        <v>736</v>
      </c>
      <c r="N272" s="4">
        <v>2</v>
      </c>
      <c r="O272" s="4">
        <v>3</v>
      </c>
      <c r="P272" s="20">
        <f t="shared" si="27"/>
        <v>6</v>
      </c>
      <c r="Q272" s="4" t="str">
        <f t="shared" si="28"/>
        <v>MEDIO</v>
      </c>
      <c r="R272" s="4">
        <v>10</v>
      </c>
      <c r="S272" s="20">
        <f t="shared" si="29"/>
        <v>60</v>
      </c>
      <c r="T272" s="6" t="str">
        <f t="shared" si="30"/>
        <v>III</v>
      </c>
      <c r="U272" s="6" t="str">
        <f t="shared" si="31"/>
        <v>MEJORABLE</v>
      </c>
      <c r="V272" s="6" t="s">
        <v>29</v>
      </c>
      <c r="W272" s="4" t="s">
        <v>29</v>
      </c>
      <c r="X272" s="9" t="s">
        <v>667</v>
      </c>
      <c r="Y272" s="4" t="s">
        <v>762</v>
      </c>
      <c r="Z272" s="4" t="s">
        <v>29</v>
      </c>
      <c r="AA272" s="4" t="s">
        <v>100</v>
      </c>
    </row>
    <row r="273" spans="1:27" ht="180" x14ac:dyDescent="0.25">
      <c r="A273" s="20" t="s">
        <v>54</v>
      </c>
      <c r="B273" s="4" t="s">
        <v>426</v>
      </c>
      <c r="C273" s="4" t="s">
        <v>39</v>
      </c>
      <c r="D273" s="9" t="s">
        <v>448</v>
      </c>
      <c r="E273" s="9" t="s">
        <v>449</v>
      </c>
      <c r="F273" s="4" t="s">
        <v>31</v>
      </c>
      <c r="G273" s="4">
        <v>1</v>
      </c>
      <c r="H273" s="6" t="s">
        <v>112</v>
      </c>
      <c r="I273" s="9" t="s">
        <v>137</v>
      </c>
      <c r="J273" s="9" t="s">
        <v>138</v>
      </c>
      <c r="K273" s="6" t="s">
        <v>139</v>
      </c>
      <c r="L273" s="6" t="s">
        <v>140</v>
      </c>
      <c r="M273" s="6" t="s">
        <v>141</v>
      </c>
      <c r="N273" s="4">
        <v>2</v>
      </c>
      <c r="O273" s="4">
        <v>2</v>
      </c>
      <c r="P273" s="20">
        <f t="shared" si="27"/>
        <v>4</v>
      </c>
      <c r="Q273" s="4" t="str">
        <f t="shared" si="28"/>
        <v>BAJO</v>
      </c>
      <c r="R273" s="4">
        <v>10</v>
      </c>
      <c r="S273" s="20">
        <f t="shared" si="29"/>
        <v>40</v>
      </c>
      <c r="T273" s="6" t="str">
        <f t="shared" si="30"/>
        <v>III</v>
      </c>
      <c r="U273" s="6" t="str">
        <f t="shared" si="31"/>
        <v>MEJORABLE</v>
      </c>
      <c r="V273" s="6" t="s">
        <v>29</v>
      </c>
      <c r="W273" s="4" t="s">
        <v>29</v>
      </c>
      <c r="X273" s="4" t="s">
        <v>29</v>
      </c>
      <c r="Y273" s="4" t="s">
        <v>142</v>
      </c>
      <c r="Z273" s="4" t="s">
        <v>29</v>
      </c>
      <c r="AA273" s="4" t="s">
        <v>118</v>
      </c>
    </row>
    <row r="274" spans="1:27" ht="180" x14ac:dyDescent="0.25">
      <c r="A274" s="20" t="s">
        <v>54</v>
      </c>
      <c r="B274" s="4" t="s">
        <v>426</v>
      </c>
      <c r="C274" s="4" t="s">
        <v>39</v>
      </c>
      <c r="D274" s="9" t="s">
        <v>448</v>
      </c>
      <c r="E274" s="9" t="s">
        <v>449</v>
      </c>
      <c r="F274" s="4" t="s">
        <v>31</v>
      </c>
      <c r="G274" s="4">
        <v>1</v>
      </c>
      <c r="H274" s="6" t="s">
        <v>112</v>
      </c>
      <c r="I274" s="6" t="s">
        <v>361</v>
      </c>
      <c r="J274" s="6" t="s">
        <v>125</v>
      </c>
      <c r="K274" s="6" t="s">
        <v>126</v>
      </c>
      <c r="L274" s="6" t="s">
        <v>127</v>
      </c>
      <c r="M274" s="6" t="s">
        <v>28</v>
      </c>
      <c r="N274" s="4">
        <v>2</v>
      </c>
      <c r="O274" s="4">
        <v>2</v>
      </c>
      <c r="P274" s="20">
        <f t="shared" si="27"/>
        <v>4</v>
      </c>
      <c r="Q274" s="4" t="str">
        <f t="shared" si="28"/>
        <v>BAJO</v>
      </c>
      <c r="R274" s="4">
        <v>10</v>
      </c>
      <c r="S274" s="20">
        <f t="shared" si="29"/>
        <v>40</v>
      </c>
      <c r="T274" s="6" t="str">
        <f t="shared" si="30"/>
        <v>III</v>
      </c>
      <c r="U274" s="6" t="str">
        <f t="shared" si="31"/>
        <v>MEJORABLE</v>
      </c>
      <c r="V274" s="6" t="s">
        <v>29</v>
      </c>
      <c r="W274" s="4" t="s">
        <v>29</v>
      </c>
      <c r="X274" s="4" t="s">
        <v>29</v>
      </c>
      <c r="Y274" s="4" t="s">
        <v>795</v>
      </c>
      <c r="Z274" s="4" t="s">
        <v>29</v>
      </c>
      <c r="AA274" s="4" t="s">
        <v>128</v>
      </c>
    </row>
    <row r="275" spans="1:27" ht="180" x14ac:dyDescent="0.25">
      <c r="A275" s="20" t="s">
        <v>54</v>
      </c>
      <c r="B275" s="4" t="s">
        <v>426</v>
      </c>
      <c r="C275" s="4" t="s">
        <v>39</v>
      </c>
      <c r="D275" s="9" t="s">
        <v>448</v>
      </c>
      <c r="E275" s="9" t="s">
        <v>449</v>
      </c>
      <c r="F275" s="4" t="s">
        <v>31</v>
      </c>
      <c r="G275" s="4">
        <v>1</v>
      </c>
      <c r="H275" s="6" t="s">
        <v>112</v>
      </c>
      <c r="I275" s="9" t="s">
        <v>733</v>
      </c>
      <c r="J275" s="9" t="s">
        <v>114</v>
      </c>
      <c r="K275" s="9" t="s">
        <v>120</v>
      </c>
      <c r="L275" s="9" t="s">
        <v>121</v>
      </c>
      <c r="M275" s="9" t="s">
        <v>28</v>
      </c>
      <c r="N275" s="4">
        <v>6</v>
      </c>
      <c r="O275" s="4">
        <v>1</v>
      </c>
      <c r="P275" s="20">
        <f t="shared" si="27"/>
        <v>6</v>
      </c>
      <c r="Q275" s="4" t="str">
        <f t="shared" si="28"/>
        <v>MEDIO</v>
      </c>
      <c r="R275" s="4">
        <v>60</v>
      </c>
      <c r="S275" s="20">
        <f t="shared" si="29"/>
        <v>360</v>
      </c>
      <c r="T275" s="6" t="str">
        <f t="shared" si="30"/>
        <v>II</v>
      </c>
      <c r="U275" s="6" t="str">
        <f t="shared" si="31"/>
        <v>NO ACEPTABLE O ACEPTABLE CON CONTROL ESPECIFICO</v>
      </c>
      <c r="V275" s="6" t="s">
        <v>29</v>
      </c>
      <c r="W275" s="4" t="s">
        <v>29</v>
      </c>
      <c r="X275" s="4" t="s">
        <v>29</v>
      </c>
      <c r="Y275" s="4" t="s">
        <v>122</v>
      </c>
      <c r="Z275" s="4" t="s">
        <v>29</v>
      </c>
      <c r="AA275" s="4" t="s">
        <v>29</v>
      </c>
    </row>
    <row r="276" spans="1:27" ht="240" x14ac:dyDescent="0.25">
      <c r="A276" s="20" t="s">
        <v>54</v>
      </c>
      <c r="B276" s="4" t="s">
        <v>426</v>
      </c>
      <c r="C276" s="4" t="s">
        <v>56</v>
      </c>
      <c r="D276" s="9" t="s">
        <v>450</v>
      </c>
      <c r="E276" s="9" t="s">
        <v>799</v>
      </c>
      <c r="F276" s="4" t="s">
        <v>31</v>
      </c>
      <c r="G276" s="4">
        <v>1</v>
      </c>
      <c r="H276" s="6" t="s">
        <v>26</v>
      </c>
      <c r="I276" s="9" t="s">
        <v>157</v>
      </c>
      <c r="J276" s="9" t="s">
        <v>102</v>
      </c>
      <c r="K276" s="4" t="s">
        <v>28</v>
      </c>
      <c r="L276" s="4" t="s">
        <v>103</v>
      </c>
      <c r="M276" s="4" t="s">
        <v>104</v>
      </c>
      <c r="N276" s="4">
        <v>6</v>
      </c>
      <c r="O276" s="4">
        <v>2</v>
      </c>
      <c r="P276" s="20">
        <f t="shared" si="27"/>
        <v>12</v>
      </c>
      <c r="Q276" s="4" t="str">
        <f t="shared" si="28"/>
        <v>ALTO</v>
      </c>
      <c r="R276" s="4">
        <v>10</v>
      </c>
      <c r="S276" s="20">
        <f t="shared" si="29"/>
        <v>120</v>
      </c>
      <c r="T276" s="6" t="str">
        <f t="shared" si="30"/>
        <v>III</v>
      </c>
      <c r="U276" s="6" t="str">
        <f t="shared" si="31"/>
        <v>MEJORABLE</v>
      </c>
      <c r="V276" s="6" t="s">
        <v>29</v>
      </c>
      <c r="W276" s="4" t="s">
        <v>29</v>
      </c>
      <c r="X276" s="4" t="s">
        <v>105</v>
      </c>
      <c r="Y276" s="4" t="s">
        <v>106</v>
      </c>
      <c r="Z276" s="6" t="s">
        <v>29</v>
      </c>
      <c r="AA276" s="4" t="s">
        <v>107</v>
      </c>
    </row>
    <row r="277" spans="1:27" ht="165" x14ac:dyDescent="0.25">
      <c r="A277" s="20" t="s">
        <v>54</v>
      </c>
      <c r="B277" s="4" t="s">
        <v>426</v>
      </c>
      <c r="C277" s="4" t="s">
        <v>56</v>
      </c>
      <c r="D277" s="9" t="s">
        <v>450</v>
      </c>
      <c r="E277" s="9" t="s">
        <v>799</v>
      </c>
      <c r="F277" s="4" t="s">
        <v>31</v>
      </c>
      <c r="G277" s="4">
        <v>1</v>
      </c>
      <c r="H277" s="6" t="s">
        <v>27</v>
      </c>
      <c r="I277" s="6" t="s">
        <v>109</v>
      </c>
      <c r="J277" s="6" t="s">
        <v>110</v>
      </c>
      <c r="K277" s="6" t="s">
        <v>660</v>
      </c>
      <c r="L277" s="6" t="s">
        <v>340</v>
      </c>
      <c r="M277" s="6" t="s">
        <v>738</v>
      </c>
      <c r="N277" s="4">
        <v>2</v>
      </c>
      <c r="O277" s="4">
        <v>3</v>
      </c>
      <c r="P277" s="20">
        <f t="shared" si="27"/>
        <v>6</v>
      </c>
      <c r="Q277" s="4" t="str">
        <f t="shared" si="28"/>
        <v>MEDIO</v>
      </c>
      <c r="R277" s="4">
        <v>10</v>
      </c>
      <c r="S277" s="20">
        <f t="shared" si="29"/>
        <v>60</v>
      </c>
      <c r="T277" s="6" t="str">
        <f t="shared" si="30"/>
        <v>III</v>
      </c>
      <c r="U277" s="6" t="str">
        <f t="shared" si="31"/>
        <v>MEJORABLE</v>
      </c>
      <c r="V277" s="6" t="s">
        <v>29</v>
      </c>
      <c r="W277" s="4" t="s">
        <v>29</v>
      </c>
      <c r="X277" s="6" t="s">
        <v>341</v>
      </c>
      <c r="Y277" s="6" t="s">
        <v>759</v>
      </c>
      <c r="Z277" s="4" t="s">
        <v>29</v>
      </c>
      <c r="AA277" s="4" t="s">
        <v>100</v>
      </c>
    </row>
    <row r="278" spans="1:27" ht="165" x14ac:dyDescent="0.25">
      <c r="A278" s="20" t="s">
        <v>54</v>
      </c>
      <c r="B278" s="4" t="s">
        <v>426</v>
      </c>
      <c r="C278" s="4" t="s">
        <v>56</v>
      </c>
      <c r="D278" s="9" t="s">
        <v>450</v>
      </c>
      <c r="E278" s="9" t="s">
        <v>799</v>
      </c>
      <c r="F278" s="4" t="s">
        <v>31</v>
      </c>
      <c r="G278" s="4">
        <v>1</v>
      </c>
      <c r="H278" s="6" t="s">
        <v>27</v>
      </c>
      <c r="I278" s="6" t="s">
        <v>347</v>
      </c>
      <c r="J278" s="6" t="s">
        <v>348</v>
      </c>
      <c r="K278" s="6" t="s">
        <v>660</v>
      </c>
      <c r="L278" s="6" t="s">
        <v>340</v>
      </c>
      <c r="M278" s="6" t="s">
        <v>738</v>
      </c>
      <c r="N278" s="4">
        <v>6</v>
      </c>
      <c r="O278" s="4">
        <v>3</v>
      </c>
      <c r="P278" s="20">
        <f t="shared" si="27"/>
        <v>18</v>
      </c>
      <c r="Q278" s="4" t="str">
        <f t="shared" si="28"/>
        <v>ALTO</v>
      </c>
      <c r="R278" s="4">
        <v>10</v>
      </c>
      <c r="S278" s="20">
        <f t="shared" si="29"/>
        <v>180</v>
      </c>
      <c r="T278" s="6" t="str">
        <f t="shared" si="30"/>
        <v>II</v>
      </c>
      <c r="U278" s="6" t="str">
        <f t="shared" si="31"/>
        <v>NO ACEPTABLE O ACEPTABLE CON CONTROL ESPECIFICO</v>
      </c>
      <c r="V278" s="6" t="s">
        <v>29</v>
      </c>
      <c r="W278" s="4" t="s">
        <v>29</v>
      </c>
      <c r="X278" s="6" t="s">
        <v>341</v>
      </c>
      <c r="Y278" s="6" t="s">
        <v>761</v>
      </c>
      <c r="Z278" s="6" t="s">
        <v>29</v>
      </c>
      <c r="AA278" s="4" t="s">
        <v>323</v>
      </c>
    </row>
    <row r="279" spans="1:27" ht="180" x14ac:dyDescent="0.25">
      <c r="A279" s="20" t="s">
        <v>54</v>
      </c>
      <c r="B279" s="4" t="s">
        <v>426</v>
      </c>
      <c r="C279" s="4" t="s">
        <v>56</v>
      </c>
      <c r="D279" s="9" t="s">
        <v>450</v>
      </c>
      <c r="E279" s="9" t="s">
        <v>799</v>
      </c>
      <c r="F279" s="4" t="s">
        <v>31</v>
      </c>
      <c r="G279" s="4">
        <v>1</v>
      </c>
      <c r="H279" s="6" t="s">
        <v>25</v>
      </c>
      <c r="I279" s="6" t="s">
        <v>98</v>
      </c>
      <c r="J279" s="6" t="s">
        <v>99</v>
      </c>
      <c r="K279" s="9" t="s">
        <v>667</v>
      </c>
      <c r="L279" s="9" t="s">
        <v>28</v>
      </c>
      <c r="M279" s="9" t="s">
        <v>736</v>
      </c>
      <c r="N279" s="4">
        <v>2</v>
      </c>
      <c r="O279" s="4">
        <v>4</v>
      </c>
      <c r="P279" s="20">
        <f t="shared" si="27"/>
        <v>8</v>
      </c>
      <c r="Q279" s="4" t="str">
        <f t="shared" si="28"/>
        <v>MEDIO</v>
      </c>
      <c r="R279" s="4">
        <v>10</v>
      </c>
      <c r="S279" s="20">
        <f t="shared" si="29"/>
        <v>80</v>
      </c>
      <c r="T279" s="6" t="str">
        <f t="shared" si="30"/>
        <v>III</v>
      </c>
      <c r="U279" s="6" t="str">
        <f t="shared" si="31"/>
        <v>MEJORABLE</v>
      </c>
      <c r="V279" s="6" t="s">
        <v>29</v>
      </c>
      <c r="W279" s="4" t="s">
        <v>29</v>
      </c>
      <c r="X279" s="9" t="s">
        <v>667</v>
      </c>
      <c r="Y279" s="4" t="s">
        <v>762</v>
      </c>
      <c r="Z279" s="4" t="s">
        <v>29</v>
      </c>
      <c r="AA279" s="4" t="s">
        <v>100</v>
      </c>
    </row>
    <row r="280" spans="1:27" ht="150" x14ac:dyDescent="0.25">
      <c r="A280" s="20" t="s">
        <v>54</v>
      </c>
      <c r="B280" s="4" t="s">
        <v>426</v>
      </c>
      <c r="C280" s="4" t="s">
        <v>56</v>
      </c>
      <c r="D280" s="9" t="s">
        <v>450</v>
      </c>
      <c r="E280" s="9" t="s">
        <v>799</v>
      </c>
      <c r="F280" s="4" t="s">
        <v>31</v>
      </c>
      <c r="G280" s="4">
        <v>1</v>
      </c>
      <c r="H280" s="6" t="s">
        <v>112</v>
      </c>
      <c r="I280" s="4" t="s">
        <v>198</v>
      </c>
      <c r="J280" s="6" t="s">
        <v>114</v>
      </c>
      <c r="K280" s="6" t="s">
        <v>357</v>
      </c>
      <c r="L280" s="9" t="s">
        <v>637</v>
      </c>
      <c r="M280" s="9" t="s">
        <v>28</v>
      </c>
      <c r="N280" s="4">
        <v>2</v>
      </c>
      <c r="O280" s="4">
        <v>2</v>
      </c>
      <c r="P280" s="20">
        <f t="shared" si="27"/>
        <v>4</v>
      </c>
      <c r="Q280" s="4" t="str">
        <f t="shared" si="28"/>
        <v>BAJO</v>
      </c>
      <c r="R280" s="4">
        <v>25</v>
      </c>
      <c r="S280" s="20">
        <f t="shared" si="29"/>
        <v>100</v>
      </c>
      <c r="T280" s="6" t="str">
        <f t="shared" si="30"/>
        <v>III</v>
      </c>
      <c r="U280" s="6" t="str">
        <f t="shared" si="31"/>
        <v>MEJORABLE</v>
      </c>
      <c r="V280" s="6" t="s">
        <v>29</v>
      </c>
      <c r="W280" s="4" t="s">
        <v>29</v>
      </c>
      <c r="X280" s="6" t="s">
        <v>384</v>
      </c>
      <c r="Y280" s="4" t="s">
        <v>359</v>
      </c>
      <c r="Z280" s="4" t="s">
        <v>29</v>
      </c>
      <c r="AA280" s="4" t="s">
        <v>360</v>
      </c>
    </row>
    <row r="281" spans="1:27" ht="105" x14ac:dyDescent="0.25">
      <c r="A281" s="20" t="s">
        <v>54</v>
      </c>
      <c r="B281" s="4" t="s">
        <v>426</v>
      </c>
      <c r="C281" s="4" t="s">
        <v>56</v>
      </c>
      <c r="D281" s="9" t="s">
        <v>450</v>
      </c>
      <c r="E281" s="9" t="s">
        <v>799</v>
      </c>
      <c r="F281" s="4" t="s">
        <v>31</v>
      </c>
      <c r="G281" s="4">
        <v>1</v>
      </c>
      <c r="H281" s="6" t="s">
        <v>112</v>
      </c>
      <c r="I281" s="9" t="s">
        <v>137</v>
      </c>
      <c r="J281" s="9" t="s">
        <v>138</v>
      </c>
      <c r="K281" s="6" t="s">
        <v>139</v>
      </c>
      <c r="L281" s="6" t="s">
        <v>140</v>
      </c>
      <c r="M281" s="6" t="s">
        <v>141</v>
      </c>
      <c r="N281" s="4">
        <v>2</v>
      </c>
      <c r="O281" s="4">
        <v>2</v>
      </c>
      <c r="P281" s="20">
        <f t="shared" si="27"/>
        <v>4</v>
      </c>
      <c r="Q281" s="4" t="str">
        <f t="shared" si="28"/>
        <v>BAJO</v>
      </c>
      <c r="R281" s="4">
        <v>10</v>
      </c>
      <c r="S281" s="20">
        <f t="shared" si="29"/>
        <v>40</v>
      </c>
      <c r="T281" s="6" t="str">
        <f t="shared" si="30"/>
        <v>III</v>
      </c>
      <c r="U281" s="6" t="str">
        <f t="shared" si="31"/>
        <v>MEJORABLE</v>
      </c>
      <c r="V281" s="6" t="s">
        <v>29</v>
      </c>
      <c r="W281" s="4" t="s">
        <v>29</v>
      </c>
      <c r="X281" s="4" t="s">
        <v>29</v>
      </c>
      <c r="Y281" s="4" t="s">
        <v>142</v>
      </c>
      <c r="Z281" s="4" t="s">
        <v>29</v>
      </c>
      <c r="AA281" s="4" t="s">
        <v>118</v>
      </c>
    </row>
    <row r="282" spans="1:27" ht="105" x14ac:dyDescent="0.25">
      <c r="A282" s="20" t="s">
        <v>54</v>
      </c>
      <c r="B282" s="4" t="s">
        <v>426</v>
      </c>
      <c r="C282" s="4" t="s">
        <v>56</v>
      </c>
      <c r="D282" s="9" t="s">
        <v>450</v>
      </c>
      <c r="E282" s="9" t="s">
        <v>799</v>
      </c>
      <c r="F282" s="4" t="s">
        <v>31</v>
      </c>
      <c r="G282" s="4">
        <v>1</v>
      </c>
      <c r="H282" s="6" t="s">
        <v>112</v>
      </c>
      <c r="I282" s="6" t="s">
        <v>361</v>
      </c>
      <c r="J282" s="6" t="s">
        <v>125</v>
      </c>
      <c r="K282" s="6" t="s">
        <v>126</v>
      </c>
      <c r="L282" s="6" t="s">
        <v>127</v>
      </c>
      <c r="M282" s="6" t="s">
        <v>28</v>
      </c>
      <c r="N282" s="4">
        <v>2</v>
      </c>
      <c r="O282" s="4">
        <v>2</v>
      </c>
      <c r="P282" s="20">
        <f t="shared" si="27"/>
        <v>4</v>
      </c>
      <c r="Q282" s="4" t="str">
        <f t="shared" si="28"/>
        <v>BAJO</v>
      </c>
      <c r="R282" s="4">
        <v>10</v>
      </c>
      <c r="S282" s="20">
        <f t="shared" si="29"/>
        <v>40</v>
      </c>
      <c r="T282" s="6" t="str">
        <f t="shared" si="30"/>
        <v>III</v>
      </c>
      <c r="U282" s="6" t="str">
        <f t="shared" si="31"/>
        <v>MEJORABLE</v>
      </c>
      <c r="V282" s="6" t="s">
        <v>29</v>
      </c>
      <c r="W282" s="4" t="s">
        <v>29</v>
      </c>
      <c r="X282" s="4" t="s">
        <v>29</v>
      </c>
      <c r="Y282" s="4" t="s">
        <v>795</v>
      </c>
      <c r="Z282" s="4" t="s">
        <v>29</v>
      </c>
      <c r="AA282" s="4" t="s">
        <v>128</v>
      </c>
    </row>
    <row r="283" spans="1:27" ht="105" x14ac:dyDescent="0.25">
      <c r="A283" s="20" t="s">
        <v>54</v>
      </c>
      <c r="B283" s="4" t="s">
        <v>426</v>
      </c>
      <c r="C283" s="4" t="s">
        <v>56</v>
      </c>
      <c r="D283" s="9" t="s">
        <v>450</v>
      </c>
      <c r="E283" s="9" t="s">
        <v>799</v>
      </c>
      <c r="F283" s="4" t="s">
        <v>31</v>
      </c>
      <c r="G283" s="4">
        <v>1</v>
      </c>
      <c r="H283" s="6" t="s">
        <v>112</v>
      </c>
      <c r="I283" s="9" t="s">
        <v>150</v>
      </c>
      <c r="J283" s="9" t="s">
        <v>114</v>
      </c>
      <c r="K283" s="6" t="s">
        <v>432</v>
      </c>
      <c r="L283" s="6" t="s">
        <v>121</v>
      </c>
      <c r="M283" s="6" t="s">
        <v>28</v>
      </c>
      <c r="N283" s="4">
        <v>2</v>
      </c>
      <c r="O283" s="4">
        <v>2</v>
      </c>
      <c r="P283" s="20">
        <f t="shared" si="27"/>
        <v>4</v>
      </c>
      <c r="Q283" s="4" t="str">
        <f t="shared" si="28"/>
        <v>BAJO</v>
      </c>
      <c r="R283" s="4">
        <v>60</v>
      </c>
      <c r="S283" s="20">
        <f t="shared" si="29"/>
        <v>240</v>
      </c>
      <c r="T283" s="6" t="str">
        <f t="shared" si="30"/>
        <v>II</v>
      </c>
      <c r="U283" s="6" t="str">
        <f t="shared" si="31"/>
        <v>NO ACEPTABLE O ACEPTABLE CON CONTROL ESPECIFICO</v>
      </c>
      <c r="V283" s="6" t="s">
        <v>29</v>
      </c>
      <c r="W283" s="4" t="s">
        <v>29</v>
      </c>
      <c r="X283" s="4" t="s">
        <v>29</v>
      </c>
      <c r="Y283" s="4" t="s">
        <v>122</v>
      </c>
      <c r="Z283" s="4" t="s">
        <v>29</v>
      </c>
      <c r="AA283" s="4" t="s">
        <v>29</v>
      </c>
    </row>
    <row r="284" spans="1:27" ht="90" x14ac:dyDescent="0.25">
      <c r="A284" s="20" t="s">
        <v>451</v>
      </c>
      <c r="B284" s="4" t="s">
        <v>57</v>
      </c>
      <c r="C284" s="9" t="s">
        <v>452</v>
      </c>
      <c r="D284" s="9" t="s">
        <v>453</v>
      </c>
      <c r="E284" s="4" t="s">
        <v>454</v>
      </c>
      <c r="F284" s="4" t="s">
        <v>31</v>
      </c>
      <c r="G284" s="4" t="s">
        <v>71</v>
      </c>
      <c r="H284" s="9" t="s">
        <v>53</v>
      </c>
      <c r="I284" s="6" t="s">
        <v>95</v>
      </c>
      <c r="J284" s="6" t="s">
        <v>96</v>
      </c>
      <c r="K284" s="4" t="s">
        <v>28</v>
      </c>
      <c r="L284" s="4" t="s">
        <v>28</v>
      </c>
      <c r="M284" s="4" t="s">
        <v>644</v>
      </c>
      <c r="N284" s="4">
        <v>2</v>
      </c>
      <c r="O284" s="4">
        <v>4</v>
      </c>
      <c r="P284" s="20">
        <f t="shared" si="27"/>
        <v>8</v>
      </c>
      <c r="Q284" s="4" t="str">
        <f t="shared" si="28"/>
        <v>MEDIO</v>
      </c>
      <c r="R284" s="4">
        <v>25</v>
      </c>
      <c r="S284" s="20">
        <f t="shared" si="29"/>
        <v>200</v>
      </c>
      <c r="T284" s="6" t="str">
        <f t="shared" si="30"/>
        <v>II</v>
      </c>
      <c r="U284" s="6" t="str">
        <f t="shared" si="31"/>
        <v>NO ACEPTABLE O ACEPTABLE CON CONTROL ESPECIFICO</v>
      </c>
      <c r="V284" s="6" t="s">
        <v>29</v>
      </c>
      <c r="W284" s="4" t="s">
        <v>29</v>
      </c>
      <c r="X284" s="4" t="s">
        <v>29</v>
      </c>
      <c r="Y284" s="4" t="s">
        <v>645</v>
      </c>
      <c r="Z284" s="4" t="s">
        <v>97</v>
      </c>
      <c r="AA284" s="4" t="s">
        <v>732</v>
      </c>
    </row>
    <row r="285" spans="1:27" ht="135" x14ac:dyDescent="0.25">
      <c r="A285" s="20" t="s">
        <v>451</v>
      </c>
      <c r="B285" s="4" t="s">
        <v>57</v>
      </c>
      <c r="C285" s="9" t="s">
        <v>452</v>
      </c>
      <c r="D285" s="9" t="s">
        <v>453</v>
      </c>
      <c r="E285" s="4" t="s">
        <v>454</v>
      </c>
      <c r="F285" s="4" t="s">
        <v>31</v>
      </c>
      <c r="G285" s="9" t="s">
        <v>71</v>
      </c>
      <c r="H285" s="9" t="s">
        <v>79</v>
      </c>
      <c r="I285" s="9" t="s">
        <v>129</v>
      </c>
      <c r="J285" s="9" t="s">
        <v>130</v>
      </c>
      <c r="K285" s="6" t="s">
        <v>28</v>
      </c>
      <c r="L285" s="4" t="s">
        <v>28</v>
      </c>
      <c r="M285" s="6" t="s">
        <v>455</v>
      </c>
      <c r="N285" s="4">
        <v>10</v>
      </c>
      <c r="O285" s="4">
        <v>1</v>
      </c>
      <c r="P285" s="20">
        <f t="shared" si="27"/>
        <v>10</v>
      </c>
      <c r="Q285" s="4" t="str">
        <f t="shared" si="28"/>
        <v>ALTO</v>
      </c>
      <c r="R285" s="4">
        <v>100</v>
      </c>
      <c r="S285" s="20">
        <f t="shared" si="29"/>
        <v>1000</v>
      </c>
      <c r="T285" s="6" t="str">
        <f t="shared" si="30"/>
        <v>I</v>
      </c>
      <c r="U285" s="6" t="str">
        <f t="shared" si="31"/>
        <v>NO ACEPTABLE</v>
      </c>
      <c r="V285" s="6" t="s">
        <v>29</v>
      </c>
      <c r="W285" s="4" t="s">
        <v>29</v>
      </c>
      <c r="X285" s="4" t="s">
        <v>29</v>
      </c>
      <c r="Y285" s="4" t="s">
        <v>456</v>
      </c>
      <c r="Z285" s="4" t="s">
        <v>29</v>
      </c>
      <c r="AA285" s="4" t="s">
        <v>132</v>
      </c>
    </row>
    <row r="286" spans="1:27" ht="135" x14ac:dyDescent="0.25">
      <c r="A286" s="20" t="s">
        <v>451</v>
      </c>
      <c r="B286" s="4" t="s">
        <v>57</v>
      </c>
      <c r="C286" s="9" t="s">
        <v>452</v>
      </c>
      <c r="D286" s="9" t="s">
        <v>453</v>
      </c>
      <c r="E286" s="4" t="s">
        <v>454</v>
      </c>
      <c r="F286" s="4" t="s">
        <v>31</v>
      </c>
      <c r="G286" s="11" t="s">
        <v>71</v>
      </c>
      <c r="H286" s="9" t="s">
        <v>79</v>
      </c>
      <c r="I286" s="9" t="s">
        <v>169</v>
      </c>
      <c r="J286" s="9" t="s">
        <v>170</v>
      </c>
      <c r="K286" s="6" t="s">
        <v>28</v>
      </c>
      <c r="L286" s="4" t="s">
        <v>28</v>
      </c>
      <c r="M286" s="6" t="s">
        <v>455</v>
      </c>
      <c r="N286" s="4">
        <v>2</v>
      </c>
      <c r="O286" s="4">
        <v>1</v>
      </c>
      <c r="P286" s="20">
        <f t="shared" si="27"/>
        <v>2</v>
      </c>
      <c r="Q286" s="4" t="str">
        <f t="shared" si="28"/>
        <v>BAJO</v>
      </c>
      <c r="R286" s="4">
        <v>10</v>
      </c>
      <c r="S286" s="20">
        <f t="shared" si="29"/>
        <v>20</v>
      </c>
      <c r="T286" s="6" t="str">
        <f t="shared" si="30"/>
        <v>IV</v>
      </c>
      <c r="U286" s="6" t="str">
        <f t="shared" si="31"/>
        <v>ACEPTABLE</v>
      </c>
      <c r="V286" s="6" t="s">
        <v>29</v>
      </c>
      <c r="W286" s="4" t="s">
        <v>29</v>
      </c>
      <c r="X286" s="4" t="s">
        <v>29</v>
      </c>
      <c r="Y286" s="4" t="s">
        <v>456</v>
      </c>
      <c r="Z286" s="4" t="s">
        <v>457</v>
      </c>
      <c r="AA286" s="4" t="s">
        <v>132</v>
      </c>
    </row>
    <row r="287" spans="1:27" ht="150" x14ac:dyDescent="0.25">
      <c r="A287" s="20" t="s">
        <v>451</v>
      </c>
      <c r="B287" s="4" t="s">
        <v>57</v>
      </c>
      <c r="C287" s="9" t="s">
        <v>452</v>
      </c>
      <c r="D287" s="4" t="s">
        <v>453</v>
      </c>
      <c r="E287" s="4" t="s">
        <v>454</v>
      </c>
      <c r="F287" s="4" t="s">
        <v>31</v>
      </c>
      <c r="G287" s="4" t="s">
        <v>71</v>
      </c>
      <c r="H287" s="6" t="s">
        <v>112</v>
      </c>
      <c r="I287" s="9" t="s">
        <v>668</v>
      </c>
      <c r="J287" s="9" t="s">
        <v>412</v>
      </c>
      <c r="K287" s="9" t="s">
        <v>363</v>
      </c>
      <c r="L287" s="9" t="s">
        <v>28</v>
      </c>
      <c r="M287" s="9" t="s">
        <v>171</v>
      </c>
      <c r="N287" s="4">
        <v>2</v>
      </c>
      <c r="O287" s="4">
        <v>2</v>
      </c>
      <c r="P287" s="20">
        <f t="shared" si="27"/>
        <v>4</v>
      </c>
      <c r="Q287" s="4" t="str">
        <f t="shared" si="28"/>
        <v>BAJO</v>
      </c>
      <c r="R287" s="4">
        <v>25</v>
      </c>
      <c r="S287" s="20">
        <f t="shared" si="29"/>
        <v>100</v>
      </c>
      <c r="T287" s="6" t="str">
        <f t="shared" si="30"/>
        <v>III</v>
      </c>
      <c r="U287" s="6" t="str">
        <f t="shared" si="31"/>
        <v>MEJORABLE</v>
      </c>
      <c r="V287" s="6" t="s">
        <v>29</v>
      </c>
      <c r="W287" s="4" t="s">
        <v>29</v>
      </c>
      <c r="X287" s="4" t="s">
        <v>29</v>
      </c>
      <c r="Y287" s="4" t="s">
        <v>797</v>
      </c>
      <c r="Z287" s="4" t="s">
        <v>29</v>
      </c>
      <c r="AA287" s="4" t="s">
        <v>128</v>
      </c>
    </row>
    <row r="288" spans="1:27" ht="60" x14ac:dyDescent="0.25">
      <c r="A288" s="20" t="s">
        <v>451</v>
      </c>
      <c r="B288" s="4" t="s">
        <v>57</v>
      </c>
      <c r="C288" s="9" t="s">
        <v>452</v>
      </c>
      <c r="D288" s="4" t="s">
        <v>453</v>
      </c>
      <c r="E288" s="4" t="s">
        <v>454</v>
      </c>
      <c r="F288" s="4" t="s">
        <v>31</v>
      </c>
      <c r="G288" s="4" t="s">
        <v>71</v>
      </c>
      <c r="H288" s="9" t="s">
        <v>112</v>
      </c>
      <c r="I288" s="9" t="s">
        <v>684</v>
      </c>
      <c r="J288" s="6" t="s">
        <v>114</v>
      </c>
      <c r="K288" s="9" t="s">
        <v>685</v>
      </c>
      <c r="L288" s="9" t="s">
        <v>28</v>
      </c>
      <c r="M288" s="9" t="s">
        <v>688</v>
      </c>
      <c r="N288" s="9">
        <v>2</v>
      </c>
      <c r="O288" s="9">
        <v>4</v>
      </c>
      <c r="P288" s="20">
        <f t="shared" ref="P288:P289" si="32">+O288*N288</f>
        <v>8</v>
      </c>
      <c r="Q288" s="4" t="str">
        <f t="shared" si="28"/>
        <v>MEDIO</v>
      </c>
      <c r="R288" s="4">
        <v>10</v>
      </c>
      <c r="S288" s="20">
        <f t="shared" ref="S288:S289" si="33">P288*R288</f>
        <v>80</v>
      </c>
      <c r="T288" s="4" t="str">
        <f t="shared" si="30"/>
        <v>III</v>
      </c>
      <c r="U288" s="4" t="str">
        <f t="shared" si="31"/>
        <v>MEJORABLE</v>
      </c>
      <c r="V288" s="6" t="s">
        <v>29</v>
      </c>
      <c r="W288" s="4" t="s">
        <v>29</v>
      </c>
      <c r="X288" s="9" t="s">
        <v>29</v>
      </c>
      <c r="Y288" s="4" t="s">
        <v>686</v>
      </c>
      <c r="Z288" s="4" t="s">
        <v>29</v>
      </c>
      <c r="AA288" s="4" t="s">
        <v>29</v>
      </c>
    </row>
    <row r="289" spans="1:27" ht="60" x14ac:dyDescent="0.25">
      <c r="A289" s="20" t="s">
        <v>451</v>
      </c>
      <c r="B289" s="4" t="s">
        <v>57</v>
      </c>
      <c r="C289" s="9" t="s">
        <v>452</v>
      </c>
      <c r="D289" s="4" t="s">
        <v>453</v>
      </c>
      <c r="E289" s="4" t="s">
        <v>454</v>
      </c>
      <c r="F289" s="4" t="s">
        <v>31</v>
      </c>
      <c r="G289" s="4" t="s">
        <v>71</v>
      </c>
      <c r="H289" s="9" t="s">
        <v>112</v>
      </c>
      <c r="I289" s="9" t="s">
        <v>751</v>
      </c>
      <c r="J289" s="6" t="s">
        <v>687</v>
      </c>
      <c r="K289" s="9" t="s">
        <v>685</v>
      </c>
      <c r="L289" s="9" t="s">
        <v>28</v>
      </c>
      <c r="M289" s="9" t="s">
        <v>688</v>
      </c>
      <c r="N289" s="9">
        <v>2</v>
      </c>
      <c r="O289" s="9">
        <v>4</v>
      </c>
      <c r="P289" s="20">
        <f t="shared" si="32"/>
        <v>8</v>
      </c>
      <c r="Q289" s="4" t="str">
        <f t="shared" si="28"/>
        <v>MEDIO</v>
      </c>
      <c r="R289" s="4">
        <v>10</v>
      </c>
      <c r="S289" s="20">
        <f t="shared" si="33"/>
        <v>80</v>
      </c>
      <c r="T289" s="4" t="str">
        <f t="shared" si="30"/>
        <v>III</v>
      </c>
      <c r="U289" s="4" t="str">
        <f t="shared" si="31"/>
        <v>MEJORABLE</v>
      </c>
      <c r="V289" s="6" t="s">
        <v>29</v>
      </c>
      <c r="W289" s="4" t="s">
        <v>29</v>
      </c>
      <c r="X289" s="9" t="s">
        <v>29</v>
      </c>
      <c r="Y289" s="4" t="s">
        <v>686</v>
      </c>
      <c r="Z289" s="4" t="s">
        <v>29</v>
      </c>
      <c r="AA289" s="4" t="s">
        <v>29</v>
      </c>
    </row>
    <row r="290" spans="1:27" ht="240" x14ac:dyDescent="0.25">
      <c r="A290" s="24" t="s">
        <v>754</v>
      </c>
      <c r="B290" s="4" t="s">
        <v>57</v>
      </c>
      <c r="C290" s="4" t="s">
        <v>490</v>
      </c>
      <c r="D290" s="6" t="s">
        <v>758</v>
      </c>
      <c r="E290" s="6" t="s">
        <v>756</v>
      </c>
      <c r="F290" s="4" t="s">
        <v>31</v>
      </c>
      <c r="G290" s="4">
        <v>4</v>
      </c>
      <c r="H290" s="9" t="s">
        <v>53</v>
      </c>
      <c r="I290" s="6" t="s">
        <v>95</v>
      </c>
      <c r="J290" s="6" t="s">
        <v>96</v>
      </c>
      <c r="K290" s="4" t="s">
        <v>28</v>
      </c>
      <c r="L290" s="4" t="s">
        <v>28</v>
      </c>
      <c r="M290" s="4" t="s">
        <v>644</v>
      </c>
      <c r="N290" s="4">
        <v>2</v>
      </c>
      <c r="O290" s="6">
        <v>4</v>
      </c>
      <c r="P290" s="20">
        <f t="shared" si="27"/>
        <v>8</v>
      </c>
      <c r="Q290" s="4" t="str">
        <f t="shared" si="28"/>
        <v>MEDIO</v>
      </c>
      <c r="R290" s="4">
        <v>25</v>
      </c>
      <c r="S290" s="20">
        <f t="shared" si="29"/>
        <v>200</v>
      </c>
      <c r="T290" s="6" t="str">
        <f t="shared" si="30"/>
        <v>II</v>
      </c>
      <c r="U290" s="6" t="str">
        <f t="shared" si="31"/>
        <v>NO ACEPTABLE O ACEPTABLE CON CONTROL ESPECIFICO</v>
      </c>
      <c r="V290" s="6" t="s">
        <v>29</v>
      </c>
      <c r="W290" s="4" t="s">
        <v>29</v>
      </c>
      <c r="X290" s="4" t="s">
        <v>29</v>
      </c>
      <c r="Y290" s="4" t="s">
        <v>645</v>
      </c>
      <c r="Z290" s="4" t="s">
        <v>97</v>
      </c>
      <c r="AA290" s="4" t="s">
        <v>732</v>
      </c>
    </row>
    <row r="291" spans="1:27" ht="240" x14ac:dyDescent="0.25">
      <c r="A291" s="24" t="s">
        <v>757</v>
      </c>
      <c r="B291" s="4" t="s">
        <v>57</v>
      </c>
      <c r="C291" s="4" t="s">
        <v>490</v>
      </c>
      <c r="D291" s="6" t="s">
        <v>758</v>
      </c>
      <c r="E291" s="6" t="s">
        <v>756</v>
      </c>
      <c r="F291" s="4" t="s">
        <v>31</v>
      </c>
      <c r="G291" s="4">
        <v>4</v>
      </c>
      <c r="H291" s="4" t="s">
        <v>26</v>
      </c>
      <c r="I291" s="6" t="s">
        <v>462</v>
      </c>
      <c r="J291" s="6" t="s">
        <v>102</v>
      </c>
      <c r="K291" s="4" t="s">
        <v>28</v>
      </c>
      <c r="L291" s="4" t="s">
        <v>28</v>
      </c>
      <c r="M291" s="4" t="s">
        <v>104</v>
      </c>
      <c r="N291" s="6">
        <v>2</v>
      </c>
      <c r="O291" s="6">
        <v>3</v>
      </c>
      <c r="P291" s="20">
        <f t="shared" si="27"/>
        <v>6</v>
      </c>
      <c r="Q291" s="4" t="str">
        <f t="shared" si="28"/>
        <v>MEDIO</v>
      </c>
      <c r="R291" s="4">
        <v>10</v>
      </c>
      <c r="S291" s="20">
        <f t="shared" si="29"/>
        <v>60</v>
      </c>
      <c r="T291" s="6" t="str">
        <f t="shared" si="30"/>
        <v>III</v>
      </c>
      <c r="U291" s="6" t="str">
        <f t="shared" si="31"/>
        <v>MEJORABLE</v>
      </c>
      <c r="V291" s="6" t="s">
        <v>29</v>
      </c>
      <c r="W291" s="4" t="s">
        <v>29</v>
      </c>
      <c r="X291" s="4" t="s">
        <v>105</v>
      </c>
      <c r="Y291" s="4" t="s">
        <v>106</v>
      </c>
      <c r="Z291" s="6" t="s">
        <v>29</v>
      </c>
      <c r="AA291" s="4" t="s">
        <v>107</v>
      </c>
    </row>
    <row r="292" spans="1:27" ht="240" x14ac:dyDescent="0.25">
      <c r="A292" s="24" t="s">
        <v>757</v>
      </c>
      <c r="B292" s="4" t="s">
        <v>57</v>
      </c>
      <c r="C292" s="4" t="s">
        <v>490</v>
      </c>
      <c r="D292" s="6" t="s">
        <v>758</v>
      </c>
      <c r="E292" s="6" t="s">
        <v>756</v>
      </c>
      <c r="F292" s="4" t="s">
        <v>31</v>
      </c>
      <c r="G292" s="4">
        <v>4</v>
      </c>
      <c r="H292" s="4" t="s">
        <v>26</v>
      </c>
      <c r="I292" s="9" t="s">
        <v>308</v>
      </c>
      <c r="J292" s="9" t="s">
        <v>102</v>
      </c>
      <c r="K292" s="4" t="s">
        <v>28</v>
      </c>
      <c r="L292" s="4" t="s">
        <v>28</v>
      </c>
      <c r="M292" s="4" t="s">
        <v>104</v>
      </c>
      <c r="N292" s="6">
        <v>2</v>
      </c>
      <c r="O292" s="6">
        <v>2</v>
      </c>
      <c r="P292" s="20">
        <f t="shared" si="27"/>
        <v>4</v>
      </c>
      <c r="Q292" s="4" t="str">
        <f t="shared" si="28"/>
        <v>BAJO</v>
      </c>
      <c r="R292" s="4">
        <v>10</v>
      </c>
      <c r="S292" s="20">
        <f t="shared" si="29"/>
        <v>40</v>
      </c>
      <c r="T292" s="6" t="str">
        <f t="shared" si="30"/>
        <v>III</v>
      </c>
      <c r="U292" s="6" t="str">
        <f t="shared" si="31"/>
        <v>MEJORABLE</v>
      </c>
      <c r="V292" s="6" t="s">
        <v>29</v>
      </c>
      <c r="W292" s="4" t="s">
        <v>29</v>
      </c>
      <c r="X292" s="4" t="s">
        <v>105</v>
      </c>
      <c r="Y292" s="4" t="s">
        <v>106</v>
      </c>
      <c r="Z292" s="6" t="s">
        <v>29</v>
      </c>
      <c r="AA292" s="4" t="s">
        <v>107</v>
      </c>
    </row>
    <row r="293" spans="1:27" ht="225" x14ac:dyDescent="0.25">
      <c r="A293" s="24" t="s">
        <v>757</v>
      </c>
      <c r="B293" s="4" t="s">
        <v>57</v>
      </c>
      <c r="C293" s="4" t="s">
        <v>490</v>
      </c>
      <c r="D293" s="6" t="s">
        <v>758</v>
      </c>
      <c r="E293" s="6" t="s">
        <v>756</v>
      </c>
      <c r="F293" s="4" t="s">
        <v>31</v>
      </c>
      <c r="G293" s="4">
        <v>4</v>
      </c>
      <c r="H293" s="4" t="s">
        <v>27</v>
      </c>
      <c r="I293" s="6" t="s">
        <v>109</v>
      </c>
      <c r="J293" s="6" t="s">
        <v>110</v>
      </c>
      <c r="K293" s="6" t="s">
        <v>660</v>
      </c>
      <c r="L293" s="6" t="s">
        <v>340</v>
      </c>
      <c r="M293" s="6" t="s">
        <v>738</v>
      </c>
      <c r="N293" s="6">
        <v>2</v>
      </c>
      <c r="O293" s="6">
        <v>3</v>
      </c>
      <c r="P293" s="20">
        <f t="shared" si="27"/>
        <v>6</v>
      </c>
      <c r="Q293" s="4" t="str">
        <f t="shared" si="28"/>
        <v>MEDIO</v>
      </c>
      <c r="R293" s="4">
        <v>10</v>
      </c>
      <c r="S293" s="20">
        <f t="shared" si="29"/>
        <v>60</v>
      </c>
      <c r="T293" s="6" t="str">
        <f t="shared" si="30"/>
        <v>III</v>
      </c>
      <c r="U293" s="6" t="str">
        <f t="shared" si="31"/>
        <v>MEJORABLE</v>
      </c>
      <c r="V293" s="6" t="s">
        <v>29</v>
      </c>
      <c r="W293" s="4" t="s">
        <v>29</v>
      </c>
      <c r="X293" s="6" t="s">
        <v>29</v>
      </c>
      <c r="Y293" s="6" t="s">
        <v>767</v>
      </c>
      <c r="Z293" s="4" t="s">
        <v>29</v>
      </c>
      <c r="AA293" s="4" t="s">
        <v>100</v>
      </c>
    </row>
    <row r="294" spans="1:27" ht="225" x14ac:dyDescent="0.25">
      <c r="A294" s="24" t="s">
        <v>757</v>
      </c>
      <c r="B294" s="4" t="s">
        <v>57</v>
      </c>
      <c r="C294" s="4" t="s">
        <v>490</v>
      </c>
      <c r="D294" s="6" t="s">
        <v>758</v>
      </c>
      <c r="E294" s="6" t="s">
        <v>756</v>
      </c>
      <c r="F294" s="4" t="s">
        <v>31</v>
      </c>
      <c r="G294" s="4">
        <v>4</v>
      </c>
      <c r="H294" s="9" t="s">
        <v>79</v>
      </c>
      <c r="I294" s="9" t="s">
        <v>129</v>
      </c>
      <c r="J294" s="9" t="s">
        <v>130</v>
      </c>
      <c r="K294" s="4" t="s">
        <v>28</v>
      </c>
      <c r="L294" s="4" t="s">
        <v>28</v>
      </c>
      <c r="M294" s="4" t="s">
        <v>171</v>
      </c>
      <c r="N294" s="4">
        <v>10</v>
      </c>
      <c r="O294" s="4">
        <v>1</v>
      </c>
      <c r="P294" s="20">
        <f t="shared" si="27"/>
        <v>10</v>
      </c>
      <c r="Q294" s="4" t="str">
        <f t="shared" si="28"/>
        <v>ALTO</v>
      </c>
      <c r="R294" s="4">
        <v>100</v>
      </c>
      <c r="S294" s="20">
        <f t="shared" si="29"/>
        <v>1000</v>
      </c>
      <c r="T294" s="6" t="str">
        <f t="shared" si="30"/>
        <v>I</v>
      </c>
      <c r="U294" s="6" t="str">
        <f t="shared" si="31"/>
        <v>NO ACEPTABLE</v>
      </c>
      <c r="V294" s="6" t="s">
        <v>29</v>
      </c>
      <c r="W294" s="4" t="s">
        <v>29</v>
      </c>
      <c r="X294" s="4" t="s">
        <v>29</v>
      </c>
      <c r="Y294" s="4" t="s">
        <v>131</v>
      </c>
      <c r="Z294" s="4" t="s">
        <v>29</v>
      </c>
      <c r="AA294" s="4" t="s">
        <v>132</v>
      </c>
    </row>
    <row r="295" spans="1:27" ht="225" x14ac:dyDescent="0.25">
      <c r="A295" s="24" t="s">
        <v>757</v>
      </c>
      <c r="B295" s="4" t="s">
        <v>57</v>
      </c>
      <c r="C295" s="4" t="s">
        <v>490</v>
      </c>
      <c r="D295" s="6" t="s">
        <v>758</v>
      </c>
      <c r="E295" s="6" t="s">
        <v>756</v>
      </c>
      <c r="F295" s="4" t="s">
        <v>31</v>
      </c>
      <c r="G295" s="4">
        <v>4</v>
      </c>
      <c r="H295" s="9" t="s">
        <v>79</v>
      </c>
      <c r="I295" s="9" t="s">
        <v>169</v>
      </c>
      <c r="J295" s="9" t="s">
        <v>170</v>
      </c>
      <c r="K295" s="4" t="s">
        <v>28</v>
      </c>
      <c r="L295" s="4" t="s">
        <v>28</v>
      </c>
      <c r="M295" s="4" t="s">
        <v>171</v>
      </c>
      <c r="N295" s="4">
        <v>2</v>
      </c>
      <c r="O295" s="4">
        <v>1</v>
      </c>
      <c r="P295" s="20">
        <f t="shared" si="27"/>
        <v>2</v>
      </c>
      <c r="Q295" s="4" t="str">
        <f t="shared" si="28"/>
        <v>BAJO</v>
      </c>
      <c r="R295" s="4">
        <v>10</v>
      </c>
      <c r="S295" s="20">
        <f t="shared" si="29"/>
        <v>20</v>
      </c>
      <c r="T295" s="6" t="str">
        <f t="shared" si="30"/>
        <v>IV</v>
      </c>
      <c r="U295" s="6" t="str">
        <f t="shared" si="31"/>
        <v>ACEPTABLE</v>
      </c>
      <c r="V295" s="6" t="s">
        <v>29</v>
      </c>
      <c r="W295" s="4" t="s">
        <v>29</v>
      </c>
      <c r="X295" s="4" t="s">
        <v>29</v>
      </c>
      <c r="Y295" s="4" t="s">
        <v>664</v>
      </c>
      <c r="Z295" s="4" t="s">
        <v>29</v>
      </c>
      <c r="AA295" s="4" t="s">
        <v>132</v>
      </c>
    </row>
    <row r="296" spans="1:27" ht="225" x14ac:dyDescent="0.25">
      <c r="A296" s="24" t="s">
        <v>757</v>
      </c>
      <c r="B296" s="4" t="s">
        <v>57</v>
      </c>
      <c r="C296" s="4" t="s">
        <v>490</v>
      </c>
      <c r="D296" s="6" t="s">
        <v>758</v>
      </c>
      <c r="E296" s="6" t="s">
        <v>756</v>
      </c>
      <c r="F296" s="4" t="s">
        <v>31</v>
      </c>
      <c r="G296" s="4">
        <v>4</v>
      </c>
      <c r="H296" s="6" t="s">
        <v>112</v>
      </c>
      <c r="I296" s="9" t="s">
        <v>364</v>
      </c>
      <c r="J296" s="9" t="s">
        <v>114</v>
      </c>
      <c r="K296" s="6" t="s">
        <v>365</v>
      </c>
      <c r="L296" s="6" t="s">
        <v>366</v>
      </c>
      <c r="M296" s="6" t="s">
        <v>670</v>
      </c>
      <c r="N296" s="4">
        <v>6</v>
      </c>
      <c r="O296" s="9">
        <v>2</v>
      </c>
      <c r="P296" s="20">
        <f t="shared" si="27"/>
        <v>12</v>
      </c>
      <c r="Q296" s="4" t="str">
        <f t="shared" si="28"/>
        <v>ALTO</v>
      </c>
      <c r="R296" s="4">
        <v>60</v>
      </c>
      <c r="S296" s="20">
        <f t="shared" si="29"/>
        <v>720</v>
      </c>
      <c r="T296" s="6" t="str">
        <f t="shared" si="30"/>
        <v>I</v>
      </c>
      <c r="U296" s="6" t="str">
        <f t="shared" si="31"/>
        <v>NO ACEPTABLE</v>
      </c>
      <c r="V296" s="6" t="s">
        <v>29</v>
      </c>
      <c r="W296" s="4" t="s">
        <v>29</v>
      </c>
      <c r="X296" s="6" t="s">
        <v>29</v>
      </c>
      <c r="Y296" s="4" t="s">
        <v>367</v>
      </c>
      <c r="Z296" s="6" t="s">
        <v>670</v>
      </c>
      <c r="AA296" s="4" t="s">
        <v>29</v>
      </c>
    </row>
    <row r="297" spans="1:27" ht="225" x14ac:dyDescent="0.25">
      <c r="A297" s="24" t="s">
        <v>757</v>
      </c>
      <c r="B297" s="4" t="s">
        <v>57</v>
      </c>
      <c r="C297" s="4" t="s">
        <v>490</v>
      </c>
      <c r="D297" s="6" t="s">
        <v>758</v>
      </c>
      <c r="E297" s="6" t="s">
        <v>756</v>
      </c>
      <c r="F297" s="4" t="s">
        <v>31</v>
      </c>
      <c r="G297" s="4">
        <v>4</v>
      </c>
      <c r="H297" s="6" t="s">
        <v>112</v>
      </c>
      <c r="I297" s="9" t="s">
        <v>733</v>
      </c>
      <c r="J297" s="9" t="s">
        <v>114</v>
      </c>
      <c r="K297" s="9" t="s">
        <v>120</v>
      </c>
      <c r="L297" s="9" t="s">
        <v>121</v>
      </c>
      <c r="M297" s="9" t="s">
        <v>28</v>
      </c>
      <c r="N297" s="4">
        <v>6</v>
      </c>
      <c r="O297" s="6">
        <v>2</v>
      </c>
      <c r="P297" s="20">
        <f t="shared" si="27"/>
        <v>12</v>
      </c>
      <c r="Q297" s="4" t="str">
        <f t="shared" si="28"/>
        <v>ALTO</v>
      </c>
      <c r="R297" s="4">
        <v>60</v>
      </c>
      <c r="S297" s="20">
        <f t="shared" si="29"/>
        <v>720</v>
      </c>
      <c r="T297" s="6" t="str">
        <f t="shared" si="30"/>
        <v>I</v>
      </c>
      <c r="U297" s="6" t="str">
        <f t="shared" si="31"/>
        <v>NO ACEPTABLE</v>
      </c>
      <c r="V297" s="6" t="s">
        <v>29</v>
      </c>
      <c r="W297" s="4" t="s">
        <v>29</v>
      </c>
      <c r="X297" s="4" t="s">
        <v>29</v>
      </c>
      <c r="Y297" s="4" t="s">
        <v>122</v>
      </c>
      <c r="Z297" s="4" t="s">
        <v>29</v>
      </c>
      <c r="AA297" s="4" t="s">
        <v>29</v>
      </c>
    </row>
    <row r="298" spans="1:27" ht="225" x14ac:dyDescent="0.25">
      <c r="A298" s="24" t="s">
        <v>757</v>
      </c>
      <c r="B298" s="4" t="s">
        <v>57</v>
      </c>
      <c r="C298" s="4" t="s">
        <v>490</v>
      </c>
      <c r="D298" s="6" t="s">
        <v>758</v>
      </c>
      <c r="E298" s="6" t="s">
        <v>756</v>
      </c>
      <c r="F298" s="4" t="s">
        <v>31</v>
      </c>
      <c r="G298" s="4">
        <v>4</v>
      </c>
      <c r="H298" s="9" t="s">
        <v>25</v>
      </c>
      <c r="I298" s="9" t="s">
        <v>172</v>
      </c>
      <c r="J298" s="9" t="s">
        <v>173</v>
      </c>
      <c r="K298" s="9" t="s">
        <v>174</v>
      </c>
      <c r="L298" s="9" t="s">
        <v>28</v>
      </c>
      <c r="M298" s="9" t="s">
        <v>736</v>
      </c>
      <c r="N298" s="9">
        <v>2</v>
      </c>
      <c r="O298" s="9">
        <v>4</v>
      </c>
      <c r="P298" s="20">
        <f t="shared" si="27"/>
        <v>8</v>
      </c>
      <c r="Q298" s="4" t="str">
        <f t="shared" si="28"/>
        <v>MEDIO</v>
      </c>
      <c r="R298" s="4">
        <v>10</v>
      </c>
      <c r="S298" s="20">
        <f t="shared" si="29"/>
        <v>80</v>
      </c>
      <c r="T298" s="6" t="str">
        <f t="shared" si="30"/>
        <v>III</v>
      </c>
      <c r="U298" s="6" t="str">
        <f t="shared" si="31"/>
        <v>MEJORABLE</v>
      </c>
      <c r="V298" s="6" t="s">
        <v>29</v>
      </c>
      <c r="W298" s="4" t="s">
        <v>29</v>
      </c>
      <c r="X298" s="9" t="s">
        <v>174</v>
      </c>
      <c r="Y298" s="4" t="s">
        <v>741</v>
      </c>
      <c r="Z298" s="4" t="s">
        <v>29</v>
      </c>
      <c r="AA298" s="4" t="s">
        <v>353</v>
      </c>
    </row>
    <row r="299" spans="1:27" ht="225" x14ac:dyDescent="0.25">
      <c r="A299" s="24" t="s">
        <v>757</v>
      </c>
      <c r="B299" s="4" t="s">
        <v>57</v>
      </c>
      <c r="C299" s="4" t="s">
        <v>490</v>
      </c>
      <c r="D299" s="6" t="s">
        <v>758</v>
      </c>
      <c r="E299" s="6" t="s">
        <v>756</v>
      </c>
      <c r="F299" s="4" t="s">
        <v>31</v>
      </c>
      <c r="G299" s="4">
        <v>4</v>
      </c>
      <c r="H299" s="9" t="s">
        <v>25</v>
      </c>
      <c r="I299" s="6" t="s">
        <v>98</v>
      </c>
      <c r="J299" s="6" t="s">
        <v>99</v>
      </c>
      <c r="K299" s="9" t="s">
        <v>667</v>
      </c>
      <c r="L299" s="9" t="s">
        <v>28</v>
      </c>
      <c r="M299" s="9" t="s">
        <v>736</v>
      </c>
      <c r="N299" s="9">
        <v>2</v>
      </c>
      <c r="O299" s="4">
        <v>4</v>
      </c>
      <c r="P299" s="20">
        <f t="shared" si="27"/>
        <v>8</v>
      </c>
      <c r="Q299" s="4" t="str">
        <f t="shared" si="28"/>
        <v>MEDIO</v>
      </c>
      <c r="R299" s="4">
        <v>10</v>
      </c>
      <c r="S299" s="20">
        <f t="shared" si="29"/>
        <v>80</v>
      </c>
      <c r="T299" s="6" t="str">
        <f t="shared" si="30"/>
        <v>III</v>
      </c>
      <c r="U299" s="6" t="str">
        <f t="shared" si="31"/>
        <v>MEJORABLE</v>
      </c>
      <c r="V299" s="6" t="s">
        <v>29</v>
      </c>
      <c r="W299" s="4" t="s">
        <v>29</v>
      </c>
      <c r="X299" s="9" t="s">
        <v>667</v>
      </c>
      <c r="Y299" s="4" t="s">
        <v>762</v>
      </c>
      <c r="Z299" s="4" t="s">
        <v>29</v>
      </c>
      <c r="AA299" s="4" t="s">
        <v>100</v>
      </c>
    </row>
    <row r="300" spans="1:27" ht="90" x14ac:dyDescent="0.25">
      <c r="A300" s="24" t="s">
        <v>642</v>
      </c>
      <c r="B300" s="4" t="s">
        <v>57</v>
      </c>
      <c r="C300" s="4" t="s">
        <v>491</v>
      </c>
      <c r="D300" s="6" t="s">
        <v>752</v>
      </c>
      <c r="E300" s="6" t="s">
        <v>753</v>
      </c>
      <c r="F300" s="4" t="s">
        <v>31</v>
      </c>
      <c r="G300" s="4">
        <v>8</v>
      </c>
      <c r="H300" s="9" t="s">
        <v>53</v>
      </c>
      <c r="I300" s="6" t="s">
        <v>95</v>
      </c>
      <c r="J300" s="6" t="s">
        <v>96</v>
      </c>
      <c r="K300" s="4" t="s">
        <v>28</v>
      </c>
      <c r="L300" s="4" t="s">
        <v>28</v>
      </c>
      <c r="M300" s="4" t="s">
        <v>644</v>
      </c>
      <c r="N300" s="4">
        <v>2</v>
      </c>
      <c r="O300" s="6">
        <v>4</v>
      </c>
      <c r="P300" s="20">
        <f t="shared" si="27"/>
        <v>8</v>
      </c>
      <c r="Q300" s="4" t="str">
        <f t="shared" si="28"/>
        <v>MEDIO</v>
      </c>
      <c r="R300" s="4">
        <v>25</v>
      </c>
      <c r="S300" s="20">
        <f t="shared" si="29"/>
        <v>200</v>
      </c>
      <c r="T300" s="6" t="str">
        <f t="shared" si="30"/>
        <v>II</v>
      </c>
      <c r="U300" s="6" t="str">
        <f t="shared" si="31"/>
        <v>NO ACEPTABLE O ACEPTABLE CON CONTROL ESPECIFICO</v>
      </c>
      <c r="V300" s="6" t="s">
        <v>29</v>
      </c>
      <c r="W300" s="4" t="s">
        <v>29</v>
      </c>
      <c r="X300" s="4" t="s">
        <v>29</v>
      </c>
      <c r="Y300" s="4" t="s">
        <v>645</v>
      </c>
      <c r="Z300" s="4" t="s">
        <v>97</v>
      </c>
      <c r="AA300" s="4" t="s">
        <v>732</v>
      </c>
    </row>
    <row r="301" spans="1:27" ht="240" x14ac:dyDescent="0.25">
      <c r="A301" s="24" t="s">
        <v>642</v>
      </c>
      <c r="B301" s="4" t="s">
        <v>57</v>
      </c>
      <c r="C301" s="4" t="s">
        <v>491</v>
      </c>
      <c r="D301" s="6" t="s">
        <v>752</v>
      </c>
      <c r="E301" s="6" t="s">
        <v>753</v>
      </c>
      <c r="F301" s="4" t="s">
        <v>31</v>
      </c>
      <c r="G301" s="4">
        <v>8</v>
      </c>
      <c r="H301" s="4" t="s">
        <v>26</v>
      </c>
      <c r="I301" s="6" t="s">
        <v>462</v>
      </c>
      <c r="J301" s="6" t="s">
        <v>102</v>
      </c>
      <c r="K301" s="4" t="s">
        <v>28</v>
      </c>
      <c r="L301" s="4" t="s">
        <v>28</v>
      </c>
      <c r="M301" s="4" t="s">
        <v>104</v>
      </c>
      <c r="N301" s="6">
        <v>2</v>
      </c>
      <c r="O301" s="6">
        <v>3</v>
      </c>
      <c r="P301" s="20">
        <f t="shared" si="27"/>
        <v>6</v>
      </c>
      <c r="Q301" s="4" t="str">
        <f t="shared" si="28"/>
        <v>MEDIO</v>
      </c>
      <c r="R301" s="4">
        <v>10</v>
      </c>
      <c r="S301" s="20">
        <f t="shared" si="29"/>
        <v>60</v>
      </c>
      <c r="T301" s="6" t="str">
        <f t="shared" si="30"/>
        <v>III</v>
      </c>
      <c r="U301" s="6" t="str">
        <f t="shared" si="31"/>
        <v>MEJORABLE</v>
      </c>
      <c r="V301" s="6" t="s">
        <v>29</v>
      </c>
      <c r="W301" s="4" t="s">
        <v>29</v>
      </c>
      <c r="X301" s="4" t="s">
        <v>105</v>
      </c>
      <c r="Y301" s="4" t="s">
        <v>106</v>
      </c>
      <c r="Z301" s="6" t="s">
        <v>29</v>
      </c>
      <c r="AA301" s="4" t="s">
        <v>107</v>
      </c>
    </row>
    <row r="302" spans="1:27" ht="240" x14ac:dyDescent="0.25">
      <c r="A302" s="24" t="s">
        <v>642</v>
      </c>
      <c r="B302" s="4" t="s">
        <v>57</v>
      </c>
      <c r="C302" s="4" t="s">
        <v>491</v>
      </c>
      <c r="D302" s="6" t="s">
        <v>752</v>
      </c>
      <c r="E302" s="6" t="s">
        <v>753</v>
      </c>
      <c r="F302" s="4" t="s">
        <v>31</v>
      </c>
      <c r="G302" s="4">
        <v>8</v>
      </c>
      <c r="H302" s="4" t="s">
        <v>26</v>
      </c>
      <c r="I302" s="9" t="s">
        <v>308</v>
      </c>
      <c r="J302" s="9" t="s">
        <v>102</v>
      </c>
      <c r="K302" s="4" t="s">
        <v>28</v>
      </c>
      <c r="L302" s="4" t="s">
        <v>28</v>
      </c>
      <c r="M302" s="4" t="s">
        <v>104</v>
      </c>
      <c r="N302" s="6">
        <v>2</v>
      </c>
      <c r="O302" s="6">
        <v>2</v>
      </c>
      <c r="P302" s="20">
        <f t="shared" si="27"/>
        <v>4</v>
      </c>
      <c r="Q302" s="4" t="str">
        <f t="shared" si="28"/>
        <v>BAJO</v>
      </c>
      <c r="R302" s="4">
        <v>10</v>
      </c>
      <c r="S302" s="20">
        <f t="shared" si="29"/>
        <v>40</v>
      </c>
      <c r="T302" s="6" t="str">
        <f t="shared" si="30"/>
        <v>III</v>
      </c>
      <c r="U302" s="6" t="str">
        <f t="shared" si="31"/>
        <v>MEJORABLE</v>
      </c>
      <c r="V302" s="6" t="s">
        <v>29</v>
      </c>
      <c r="W302" s="4" t="s">
        <v>29</v>
      </c>
      <c r="X302" s="4" t="s">
        <v>105</v>
      </c>
      <c r="Y302" s="4" t="s">
        <v>106</v>
      </c>
      <c r="Z302" s="6" t="s">
        <v>29</v>
      </c>
      <c r="AA302" s="4" t="s">
        <v>107</v>
      </c>
    </row>
    <row r="303" spans="1:27" ht="195" x14ac:dyDescent="0.25">
      <c r="A303" s="24" t="s">
        <v>642</v>
      </c>
      <c r="B303" s="4" t="s">
        <v>57</v>
      </c>
      <c r="C303" s="4" t="s">
        <v>491</v>
      </c>
      <c r="D303" s="6" t="s">
        <v>752</v>
      </c>
      <c r="E303" s="6" t="s">
        <v>753</v>
      </c>
      <c r="F303" s="4" t="s">
        <v>31</v>
      </c>
      <c r="G303" s="4">
        <v>8</v>
      </c>
      <c r="H303" s="4" t="s">
        <v>27</v>
      </c>
      <c r="I303" s="6" t="s">
        <v>109</v>
      </c>
      <c r="J303" s="6" t="s">
        <v>110</v>
      </c>
      <c r="K303" s="6" t="s">
        <v>660</v>
      </c>
      <c r="L303" s="6" t="s">
        <v>340</v>
      </c>
      <c r="M303" s="6" t="s">
        <v>738</v>
      </c>
      <c r="N303" s="6">
        <v>2</v>
      </c>
      <c r="O303" s="6">
        <v>3</v>
      </c>
      <c r="P303" s="20">
        <f t="shared" si="27"/>
        <v>6</v>
      </c>
      <c r="Q303" s="4" t="str">
        <f t="shared" si="28"/>
        <v>MEDIO</v>
      </c>
      <c r="R303" s="4">
        <v>10</v>
      </c>
      <c r="S303" s="20">
        <f t="shared" si="29"/>
        <v>60</v>
      </c>
      <c r="T303" s="6" t="str">
        <f t="shared" si="30"/>
        <v>III</v>
      </c>
      <c r="U303" s="6" t="str">
        <f t="shared" si="31"/>
        <v>MEJORABLE</v>
      </c>
      <c r="V303" s="6" t="s">
        <v>29</v>
      </c>
      <c r="W303" s="4" t="s">
        <v>29</v>
      </c>
      <c r="X303" s="6" t="s">
        <v>29</v>
      </c>
      <c r="Y303" s="6" t="s">
        <v>767</v>
      </c>
      <c r="Z303" s="4" t="s">
        <v>29</v>
      </c>
      <c r="AA303" s="4" t="s">
        <v>100</v>
      </c>
    </row>
    <row r="304" spans="1:27" ht="90" x14ac:dyDescent="0.25">
      <c r="A304" s="24" t="s">
        <v>642</v>
      </c>
      <c r="B304" s="4" t="s">
        <v>57</v>
      </c>
      <c r="C304" s="4" t="s">
        <v>491</v>
      </c>
      <c r="D304" s="6" t="s">
        <v>752</v>
      </c>
      <c r="E304" s="6" t="s">
        <v>753</v>
      </c>
      <c r="F304" s="4" t="s">
        <v>31</v>
      </c>
      <c r="G304" s="4">
        <v>8</v>
      </c>
      <c r="H304" s="9" t="s">
        <v>79</v>
      </c>
      <c r="I304" s="9" t="s">
        <v>129</v>
      </c>
      <c r="J304" s="9" t="s">
        <v>130</v>
      </c>
      <c r="K304" s="4" t="s">
        <v>28</v>
      </c>
      <c r="L304" s="4" t="s">
        <v>28</v>
      </c>
      <c r="M304" s="4" t="s">
        <v>171</v>
      </c>
      <c r="N304" s="4">
        <v>10</v>
      </c>
      <c r="O304" s="4">
        <v>1</v>
      </c>
      <c r="P304" s="20">
        <f t="shared" si="27"/>
        <v>10</v>
      </c>
      <c r="Q304" s="4" t="str">
        <f t="shared" si="28"/>
        <v>ALTO</v>
      </c>
      <c r="R304" s="4">
        <v>100</v>
      </c>
      <c r="S304" s="20">
        <f t="shared" si="29"/>
        <v>1000</v>
      </c>
      <c r="T304" s="6" t="str">
        <f t="shared" si="30"/>
        <v>I</v>
      </c>
      <c r="U304" s="6" t="str">
        <f t="shared" si="31"/>
        <v>NO ACEPTABLE</v>
      </c>
      <c r="V304" s="6" t="s">
        <v>29</v>
      </c>
      <c r="W304" s="4" t="s">
        <v>29</v>
      </c>
      <c r="X304" s="4" t="s">
        <v>29</v>
      </c>
      <c r="Y304" s="4" t="s">
        <v>131</v>
      </c>
      <c r="Z304" s="4" t="s">
        <v>29</v>
      </c>
      <c r="AA304" s="4" t="s">
        <v>132</v>
      </c>
    </row>
    <row r="305" spans="1:27" ht="90" x14ac:dyDescent="0.25">
      <c r="A305" s="24" t="s">
        <v>642</v>
      </c>
      <c r="B305" s="4" t="s">
        <v>57</v>
      </c>
      <c r="C305" s="4" t="s">
        <v>491</v>
      </c>
      <c r="D305" s="6" t="s">
        <v>752</v>
      </c>
      <c r="E305" s="6" t="s">
        <v>753</v>
      </c>
      <c r="F305" s="4" t="s">
        <v>31</v>
      </c>
      <c r="G305" s="4">
        <v>8</v>
      </c>
      <c r="H305" s="9" t="s">
        <v>79</v>
      </c>
      <c r="I305" s="9" t="s">
        <v>169</v>
      </c>
      <c r="J305" s="9" t="s">
        <v>170</v>
      </c>
      <c r="K305" s="4" t="s">
        <v>28</v>
      </c>
      <c r="L305" s="4" t="s">
        <v>28</v>
      </c>
      <c r="M305" s="4" t="s">
        <v>171</v>
      </c>
      <c r="N305" s="4">
        <v>2</v>
      </c>
      <c r="O305" s="4">
        <v>1</v>
      </c>
      <c r="P305" s="20">
        <f t="shared" si="27"/>
        <v>2</v>
      </c>
      <c r="Q305" s="4" t="str">
        <f t="shared" si="28"/>
        <v>BAJO</v>
      </c>
      <c r="R305" s="4">
        <v>10</v>
      </c>
      <c r="S305" s="20">
        <f t="shared" si="29"/>
        <v>20</v>
      </c>
      <c r="T305" s="6" t="str">
        <f t="shared" si="30"/>
        <v>IV</v>
      </c>
      <c r="U305" s="6" t="str">
        <f t="shared" si="31"/>
        <v>ACEPTABLE</v>
      </c>
      <c r="V305" s="6" t="s">
        <v>29</v>
      </c>
      <c r="W305" s="4" t="s">
        <v>29</v>
      </c>
      <c r="X305" s="4" t="s">
        <v>29</v>
      </c>
      <c r="Y305" s="4" t="s">
        <v>171</v>
      </c>
      <c r="Z305" s="4" t="s">
        <v>29</v>
      </c>
      <c r="AA305" s="4" t="s">
        <v>132</v>
      </c>
    </row>
    <row r="306" spans="1:27" ht="90" x14ac:dyDescent="0.25">
      <c r="A306" s="24" t="s">
        <v>642</v>
      </c>
      <c r="B306" s="4" t="s">
        <v>57</v>
      </c>
      <c r="C306" s="4" t="s">
        <v>491</v>
      </c>
      <c r="D306" s="6" t="s">
        <v>752</v>
      </c>
      <c r="E306" s="6" t="s">
        <v>753</v>
      </c>
      <c r="F306" s="4" t="s">
        <v>31</v>
      </c>
      <c r="G306" s="4">
        <v>8</v>
      </c>
      <c r="H306" s="9" t="s">
        <v>53</v>
      </c>
      <c r="I306" s="6" t="s">
        <v>95</v>
      </c>
      <c r="J306" s="6" t="s">
        <v>96</v>
      </c>
      <c r="K306" s="4" t="s">
        <v>28</v>
      </c>
      <c r="L306" s="4" t="s">
        <v>28</v>
      </c>
      <c r="M306" s="4" t="s">
        <v>644</v>
      </c>
      <c r="N306" s="4">
        <v>2</v>
      </c>
      <c r="O306" s="6">
        <v>4</v>
      </c>
      <c r="P306" s="20">
        <f t="shared" si="27"/>
        <v>8</v>
      </c>
      <c r="Q306" s="4" t="str">
        <f t="shared" si="28"/>
        <v>MEDIO</v>
      </c>
      <c r="R306" s="4">
        <v>25</v>
      </c>
      <c r="S306" s="20">
        <f t="shared" si="29"/>
        <v>200</v>
      </c>
      <c r="T306" s="6" t="str">
        <f t="shared" si="30"/>
        <v>II</v>
      </c>
      <c r="U306" s="6" t="str">
        <f t="shared" si="31"/>
        <v>NO ACEPTABLE O ACEPTABLE CON CONTROL ESPECIFICO</v>
      </c>
      <c r="V306" s="6" t="s">
        <v>29</v>
      </c>
      <c r="W306" s="4" t="s">
        <v>29</v>
      </c>
      <c r="X306" s="4" t="s">
        <v>29</v>
      </c>
      <c r="Y306" s="4" t="s">
        <v>645</v>
      </c>
      <c r="Z306" s="4" t="s">
        <v>97</v>
      </c>
      <c r="AA306" s="4" t="s">
        <v>732</v>
      </c>
    </row>
    <row r="307" spans="1:27" ht="90" x14ac:dyDescent="0.25">
      <c r="A307" s="24" t="s">
        <v>642</v>
      </c>
      <c r="B307" s="4" t="s">
        <v>57</v>
      </c>
      <c r="C307" s="4" t="s">
        <v>491</v>
      </c>
      <c r="D307" s="6" t="s">
        <v>752</v>
      </c>
      <c r="E307" s="6" t="s">
        <v>753</v>
      </c>
      <c r="F307" s="4" t="s">
        <v>31</v>
      </c>
      <c r="G307" s="4">
        <v>8</v>
      </c>
      <c r="H307" s="6" t="s">
        <v>112</v>
      </c>
      <c r="I307" s="9" t="s">
        <v>734</v>
      </c>
      <c r="J307" s="6" t="s">
        <v>114</v>
      </c>
      <c r="K307" s="9" t="s">
        <v>120</v>
      </c>
      <c r="L307" s="9" t="s">
        <v>121</v>
      </c>
      <c r="M307" s="9" t="s">
        <v>28</v>
      </c>
      <c r="N307" s="4">
        <v>6</v>
      </c>
      <c r="O307" s="9">
        <v>1</v>
      </c>
      <c r="P307" s="20">
        <f t="shared" si="27"/>
        <v>6</v>
      </c>
      <c r="Q307" s="4" t="str">
        <f t="shared" si="28"/>
        <v>MEDIO</v>
      </c>
      <c r="R307" s="4">
        <v>25</v>
      </c>
      <c r="S307" s="20">
        <f t="shared" si="29"/>
        <v>150</v>
      </c>
      <c r="T307" s="6" t="str">
        <f t="shared" si="30"/>
        <v>II</v>
      </c>
      <c r="U307" s="6" t="str">
        <f t="shared" si="31"/>
        <v>NO ACEPTABLE O ACEPTABLE CON CONTROL ESPECIFICO</v>
      </c>
      <c r="V307" s="6" t="s">
        <v>29</v>
      </c>
      <c r="W307" s="4" t="s">
        <v>29</v>
      </c>
      <c r="X307" s="4" t="s">
        <v>29</v>
      </c>
      <c r="Y307" s="4" t="s">
        <v>122</v>
      </c>
      <c r="Z307" s="4" t="s">
        <v>29</v>
      </c>
      <c r="AA307" s="4" t="s">
        <v>29</v>
      </c>
    </row>
    <row r="308" spans="1:27" ht="90" x14ac:dyDescent="0.25">
      <c r="A308" s="24" t="s">
        <v>642</v>
      </c>
      <c r="B308" s="4" t="s">
        <v>57</v>
      </c>
      <c r="C308" s="4" t="s">
        <v>491</v>
      </c>
      <c r="D308" s="6" t="s">
        <v>752</v>
      </c>
      <c r="E308" s="6" t="s">
        <v>753</v>
      </c>
      <c r="F308" s="4" t="s">
        <v>31</v>
      </c>
      <c r="G308" s="4">
        <v>8</v>
      </c>
      <c r="H308" s="6" t="s">
        <v>112</v>
      </c>
      <c r="I308" s="9" t="s">
        <v>733</v>
      </c>
      <c r="J308" s="9" t="s">
        <v>114</v>
      </c>
      <c r="K308" s="9" t="s">
        <v>120</v>
      </c>
      <c r="L308" s="9" t="s">
        <v>121</v>
      </c>
      <c r="M308" s="9" t="s">
        <v>28</v>
      </c>
      <c r="N308" s="4">
        <v>6</v>
      </c>
      <c r="O308" s="6">
        <v>1</v>
      </c>
      <c r="P308" s="20">
        <f t="shared" si="27"/>
        <v>6</v>
      </c>
      <c r="Q308" s="4" t="str">
        <f t="shared" si="28"/>
        <v>MEDIO</v>
      </c>
      <c r="R308" s="4">
        <v>60</v>
      </c>
      <c r="S308" s="20">
        <f t="shared" si="29"/>
        <v>360</v>
      </c>
      <c r="T308" s="6" t="str">
        <f t="shared" si="30"/>
        <v>II</v>
      </c>
      <c r="U308" s="6" t="str">
        <f t="shared" si="31"/>
        <v>NO ACEPTABLE O ACEPTABLE CON CONTROL ESPECIFICO</v>
      </c>
      <c r="V308" s="6" t="s">
        <v>29</v>
      </c>
      <c r="W308" s="4" t="s">
        <v>29</v>
      </c>
      <c r="X308" s="4" t="s">
        <v>29</v>
      </c>
      <c r="Y308" s="4" t="s">
        <v>122</v>
      </c>
      <c r="Z308" s="4" t="s">
        <v>29</v>
      </c>
      <c r="AA308" s="4" t="s">
        <v>29</v>
      </c>
    </row>
    <row r="309" spans="1:27" ht="105" x14ac:dyDescent="0.25">
      <c r="A309" s="24" t="s">
        <v>642</v>
      </c>
      <c r="B309" s="4" t="s">
        <v>57</v>
      </c>
      <c r="C309" s="4" t="s">
        <v>491</v>
      </c>
      <c r="D309" s="6" t="s">
        <v>752</v>
      </c>
      <c r="E309" s="6" t="s">
        <v>753</v>
      </c>
      <c r="F309" s="4" t="s">
        <v>31</v>
      </c>
      <c r="G309" s="4">
        <v>8</v>
      </c>
      <c r="H309" s="9" t="s">
        <v>25</v>
      </c>
      <c r="I309" s="9" t="s">
        <v>172</v>
      </c>
      <c r="J309" s="9" t="s">
        <v>173</v>
      </c>
      <c r="K309" s="9" t="s">
        <v>174</v>
      </c>
      <c r="L309" s="9" t="s">
        <v>28</v>
      </c>
      <c r="M309" s="9" t="s">
        <v>736</v>
      </c>
      <c r="N309" s="9">
        <v>2</v>
      </c>
      <c r="O309" s="9">
        <v>4</v>
      </c>
      <c r="P309" s="20">
        <f t="shared" si="27"/>
        <v>8</v>
      </c>
      <c r="Q309" s="4" t="str">
        <f t="shared" si="28"/>
        <v>MEDIO</v>
      </c>
      <c r="R309" s="4">
        <v>10</v>
      </c>
      <c r="S309" s="20">
        <f t="shared" si="29"/>
        <v>80</v>
      </c>
      <c r="T309" s="6" t="str">
        <f t="shared" si="30"/>
        <v>III</v>
      </c>
      <c r="U309" s="6" t="str">
        <f t="shared" si="31"/>
        <v>MEJORABLE</v>
      </c>
      <c r="V309" s="6" t="s">
        <v>29</v>
      </c>
      <c r="W309" s="4" t="s">
        <v>29</v>
      </c>
      <c r="X309" s="9" t="s">
        <v>174</v>
      </c>
      <c r="Y309" s="4" t="s">
        <v>741</v>
      </c>
      <c r="Z309" s="4" t="s">
        <v>29</v>
      </c>
      <c r="AA309" s="4" t="s">
        <v>353</v>
      </c>
    </row>
    <row r="310" spans="1:27" ht="180" x14ac:dyDescent="0.25">
      <c r="A310" s="24" t="s">
        <v>642</v>
      </c>
      <c r="B310" s="4" t="s">
        <v>57</v>
      </c>
      <c r="C310" s="4" t="s">
        <v>491</v>
      </c>
      <c r="D310" s="6" t="s">
        <v>752</v>
      </c>
      <c r="E310" s="6" t="s">
        <v>753</v>
      </c>
      <c r="F310" s="4" t="s">
        <v>31</v>
      </c>
      <c r="G310" s="4">
        <v>8</v>
      </c>
      <c r="H310" s="9" t="s">
        <v>25</v>
      </c>
      <c r="I310" s="6" t="s">
        <v>98</v>
      </c>
      <c r="J310" s="6" t="s">
        <v>99</v>
      </c>
      <c r="K310" s="9" t="s">
        <v>667</v>
      </c>
      <c r="L310" s="9" t="s">
        <v>28</v>
      </c>
      <c r="M310" s="9" t="s">
        <v>736</v>
      </c>
      <c r="N310" s="9">
        <v>2</v>
      </c>
      <c r="O310" s="4">
        <v>4</v>
      </c>
      <c r="P310" s="20">
        <f t="shared" si="27"/>
        <v>8</v>
      </c>
      <c r="Q310" s="4" t="str">
        <f t="shared" si="28"/>
        <v>MEDIO</v>
      </c>
      <c r="R310" s="4">
        <v>10</v>
      </c>
      <c r="S310" s="20">
        <f t="shared" si="29"/>
        <v>80</v>
      </c>
      <c r="T310" s="6" t="str">
        <f t="shared" si="30"/>
        <v>III</v>
      </c>
      <c r="U310" s="6" t="str">
        <f t="shared" si="31"/>
        <v>MEJORABLE</v>
      </c>
      <c r="V310" s="6" t="s">
        <v>29</v>
      </c>
      <c r="W310" s="4" t="s">
        <v>29</v>
      </c>
      <c r="X310" s="9" t="s">
        <v>667</v>
      </c>
      <c r="Y310" s="4" t="s">
        <v>762</v>
      </c>
      <c r="Z310" s="4" t="s">
        <v>29</v>
      </c>
      <c r="AA310" s="4" t="s">
        <v>100</v>
      </c>
    </row>
    <row r="311" spans="1:27" ht="240" x14ac:dyDescent="0.25">
      <c r="A311" s="24" t="s">
        <v>640</v>
      </c>
      <c r="B311" s="4" t="s">
        <v>57</v>
      </c>
      <c r="C311" s="4" t="s">
        <v>491</v>
      </c>
      <c r="D311" s="6" t="s">
        <v>309</v>
      </c>
      <c r="E311" s="6" t="s">
        <v>310</v>
      </c>
      <c r="F311" s="4" t="s">
        <v>31</v>
      </c>
      <c r="G311" s="4">
        <v>15</v>
      </c>
      <c r="H311" s="4" t="s">
        <v>26</v>
      </c>
      <c r="I311" s="6" t="s">
        <v>462</v>
      </c>
      <c r="J311" s="6" t="s">
        <v>102</v>
      </c>
      <c r="K311" s="4" t="s">
        <v>28</v>
      </c>
      <c r="L311" s="4" t="s">
        <v>28</v>
      </c>
      <c r="M311" s="4" t="s">
        <v>104</v>
      </c>
      <c r="N311" s="6">
        <v>2</v>
      </c>
      <c r="O311" s="6">
        <v>3</v>
      </c>
      <c r="P311" s="20">
        <f t="shared" si="27"/>
        <v>6</v>
      </c>
      <c r="Q311" s="4" t="str">
        <f t="shared" si="28"/>
        <v>MEDIO</v>
      </c>
      <c r="R311" s="4">
        <v>10</v>
      </c>
      <c r="S311" s="20">
        <f t="shared" si="29"/>
        <v>60</v>
      </c>
      <c r="T311" s="6" t="str">
        <f t="shared" si="30"/>
        <v>III</v>
      </c>
      <c r="U311" s="6" t="str">
        <f t="shared" si="31"/>
        <v>MEJORABLE</v>
      </c>
      <c r="V311" s="6" t="s">
        <v>29</v>
      </c>
      <c r="W311" s="4" t="s">
        <v>29</v>
      </c>
      <c r="X311" s="4" t="s">
        <v>105</v>
      </c>
      <c r="Y311" s="4" t="s">
        <v>106</v>
      </c>
      <c r="Z311" s="6" t="s">
        <v>29</v>
      </c>
      <c r="AA311" s="4" t="s">
        <v>107</v>
      </c>
    </row>
    <row r="312" spans="1:27" ht="240" x14ac:dyDescent="0.25">
      <c r="A312" s="24" t="s">
        <v>640</v>
      </c>
      <c r="B312" s="4" t="s">
        <v>57</v>
      </c>
      <c r="C312" s="4" t="s">
        <v>491</v>
      </c>
      <c r="D312" s="6" t="s">
        <v>309</v>
      </c>
      <c r="E312" s="6" t="s">
        <v>310</v>
      </c>
      <c r="F312" s="4" t="s">
        <v>31</v>
      </c>
      <c r="G312" s="4">
        <v>15</v>
      </c>
      <c r="H312" s="4" t="s">
        <v>26</v>
      </c>
      <c r="I312" s="9" t="s">
        <v>308</v>
      </c>
      <c r="J312" s="9" t="s">
        <v>102</v>
      </c>
      <c r="K312" s="4" t="s">
        <v>28</v>
      </c>
      <c r="L312" s="4" t="s">
        <v>28</v>
      </c>
      <c r="M312" s="4" t="s">
        <v>104</v>
      </c>
      <c r="N312" s="6">
        <v>2</v>
      </c>
      <c r="O312" s="6">
        <v>2</v>
      </c>
      <c r="P312" s="20">
        <f t="shared" si="27"/>
        <v>4</v>
      </c>
      <c r="Q312" s="4" t="str">
        <f t="shared" si="28"/>
        <v>BAJO</v>
      </c>
      <c r="R312" s="4">
        <v>10</v>
      </c>
      <c r="S312" s="20">
        <f t="shared" si="29"/>
        <v>40</v>
      </c>
      <c r="T312" s="6" t="str">
        <f t="shared" si="30"/>
        <v>III</v>
      </c>
      <c r="U312" s="6" t="str">
        <f t="shared" si="31"/>
        <v>MEJORABLE</v>
      </c>
      <c r="V312" s="6" t="s">
        <v>29</v>
      </c>
      <c r="W312" s="4" t="s">
        <v>29</v>
      </c>
      <c r="X312" s="4" t="s">
        <v>105</v>
      </c>
      <c r="Y312" s="4" t="s">
        <v>106</v>
      </c>
      <c r="Z312" s="6" t="s">
        <v>29</v>
      </c>
      <c r="AA312" s="4" t="s">
        <v>107</v>
      </c>
    </row>
    <row r="313" spans="1:27" ht="195" x14ac:dyDescent="0.25">
      <c r="A313" s="24" t="s">
        <v>640</v>
      </c>
      <c r="B313" s="4" t="s">
        <v>57</v>
      </c>
      <c r="C313" s="4" t="s">
        <v>491</v>
      </c>
      <c r="D313" s="6" t="s">
        <v>309</v>
      </c>
      <c r="E313" s="6" t="s">
        <v>310</v>
      </c>
      <c r="F313" s="4" t="s">
        <v>31</v>
      </c>
      <c r="G313" s="4">
        <v>15</v>
      </c>
      <c r="H313" s="4" t="s">
        <v>27</v>
      </c>
      <c r="I313" s="6" t="s">
        <v>109</v>
      </c>
      <c r="J313" s="6" t="s">
        <v>110</v>
      </c>
      <c r="K313" s="6" t="s">
        <v>660</v>
      </c>
      <c r="L313" s="6" t="s">
        <v>340</v>
      </c>
      <c r="M313" s="6" t="s">
        <v>738</v>
      </c>
      <c r="N313" s="6">
        <v>2</v>
      </c>
      <c r="O313" s="6">
        <v>3</v>
      </c>
      <c r="P313" s="20">
        <f t="shared" si="27"/>
        <v>6</v>
      </c>
      <c r="Q313" s="4" t="str">
        <f t="shared" si="28"/>
        <v>MEDIO</v>
      </c>
      <c r="R313" s="4">
        <v>10</v>
      </c>
      <c r="S313" s="20">
        <f t="shared" si="29"/>
        <v>60</v>
      </c>
      <c r="T313" s="6" t="str">
        <f t="shared" si="30"/>
        <v>III</v>
      </c>
      <c r="U313" s="6" t="str">
        <f t="shared" si="31"/>
        <v>MEJORABLE</v>
      </c>
      <c r="V313" s="6" t="s">
        <v>29</v>
      </c>
      <c r="W313" s="4" t="s">
        <v>29</v>
      </c>
      <c r="X313" s="6" t="s">
        <v>29</v>
      </c>
      <c r="Y313" s="6" t="s">
        <v>767</v>
      </c>
      <c r="Z313" s="4" t="s">
        <v>29</v>
      </c>
      <c r="AA313" s="4" t="s">
        <v>100</v>
      </c>
    </row>
    <row r="314" spans="1:27" ht="105" x14ac:dyDescent="0.25">
      <c r="A314" s="24" t="s">
        <v>640</v>
      </c>
      <c r="B314" s="4" t="s">
        <v>57</v>
      </c>
      <c r="C314" s="4" t="s">
        <v>491</v>
      </c>
      <c r="D314" s="6" t="s">
        <v>309</v>
      </c>
      <c r="E314" s="6" t="s">
        <v>310</v>
      </c>
      <c r="F314" s="4" t="s">
        <v>31</v>
      </c>
      <c r="G314" s="4">
        <v>15</v>
      </c>
      <c r="H314" s="9" t="s">
        <v>79</v>
      </c>
      <c r="I314" s="9" t="s">
        <v>129</v>
      </c>
      <c r="J314" s="9" t="s">
        <v>130</v>
      </c>
      <c r="K314" s="4" t="s">
        <v>28</v>
      </c>
      <c r="L314" s="4" t="s">
        <v>28</v>
      </c>
      <c r="M314" s="4" t="s">
        <v>171</v>
      </c>
      <c r="N314" s="4">
        <v>10</v>
      </c>
      <c r="O314" s="4">
        <v>1</v>
      </c>
      <c r="P314" s="20">
        <f t="shared" si="27"/>
        <v>10</v>
      </c>
      <c r="Q314" s="4" t="str">
        <f t="shared" si="28"/>
        <v>ALTO</v>
      </c>
      <c r="R314" s="4">
        <v>100</v>
      </c>
      <c r="S314" s="20">
        <f t="shared" si="29"/>
        <v>1000</v>
      </c>
      <c r="T314" s="6" t="str">
        <f t="shared" si="30"/>
        <v>I</v>
      </c>
      <c r="U314" s="6" t="str">
        <f t="shared" si="31"/>
        <v>NO ACEPTABLE</v>
      </c>
      <c r="V314" s="6" t="s">
        <v>29</v>
      </c>
      <c r="W314" s="4" t="s">
        <v>29</v>
      </c>
      <c r="X314" s="4" t="s">
        <v>29</v>
      </c>
      <c r="Y314" s="4" t="s">
        <v>131</v>
      </c>
      <c r="Z314" s="4" t="s">
        <v>29</v>
      </c>
      <c r="AA314" s="4" t="s">
        <v>132</v>
      </c>
    </row>
    <row r="315" spans="1:27" ht="105" x14ac:dyDescent="0.25">
      <c r="A315" s="24" t="s">
        <v>640</v>
      </c>
      <c r="B315" s="4" t="s">
        <v>57</v>
      </c>
      <c r="C315" s="4" t="s">
        <v>491</v>
      </c>
      <c r="D315" s="6" t="s">
        <v>309</v>
      </c>
      <c r="E315" s="6" t="s">
        <v>310</v>
      </c>
      <c r="F315" s="4" t="s">
        <v>31</v>
      </c>
      <c r="G315" s="4">
        <v>15</v>
      </c>
      <c r="H315" s="9" t="s">
        <v>79</v>
      </c>
      <c r="I315" s="9" t="s">
        <v>169</v>
      </c>
      <c r="J315" s="9" t="s">
        <v>170</v>
      </c>
      <c r="K315" s="4" t="s">
        <v>28</v>
      </c>
      <c r="L315" s="4" t="s">
        <v>28</v>
      </c>
      <c r="M315" s="4" t="s">
        <v>171</v>
      </c>
      <c r="N315" s="4">
        <v>2</v>
      </c>
      <c r="O315" s="4">
        <v>1</v>
      </c>
      <c r="P315" s="20">
        <f t="shared" si="27"/>
        <v>2</v>
      </c>
      <c r="Q315" s="4" t="str">
        <f t="shared" si="28"/>
        <v>BAJO</v>
      </c>
      <c r="R315" s="4">
        <v>10</v>
      </c>
      <c r="S315" s="20">
        <f t="shared" si="29"/>
        <v>20</v>
      </c>
      <c r="T315" s="6" t="str">
        <f t="shared" si="30"/>
        <v>IV</v>
      </c>
      <c r="U315" s="6" t="str">
        <f t="shared" si="31"/>
        <v>ACEPTABLE</v>
      </c>
      <c r="V315" s="6" t="s">
        <v>29</v>
      </c>
      <c r="W315" s="4" t="s">
        <v>29</v>
      </c>
      <c r="X315" s="4" t="s">
        <v>29</v>
      </c>
      <c r="Y315" s="4" t="s">
        <v>171</v>
      </c>
      <c r="Z315" s="4" t="s">
        <v>29</v>
      </c>
      <c r="AA315" s="4" t="s">
        <v>132</v>
      </c>
    </row>
    <row r="316" spans="1:27" ht="105" x14ac:dyDescent="0.25">
      <c r="A316" s="24" t="s">
        <v>640</v>
      </c>
      <c r="B316" s="4" t="s">
        <v>57</v>
      </c>
      <c r="C316" s="4" t="s">
        <v>491</v>
      </c>
      <c r="D316" s="6" t="s">
        <v>309</v>
      </c>
      <c r="E316" s="6" t="s">
        <v>310</v>
      </c>
      <c r="F316" s="4" t="s">
        <v>31</v>
      </c>
      <c r="G316" s="4">
        <v>15</v>
      </c>
      <c r="H316" s="6" t="s">
        <v>112</v>
      </c>
      <c r="I316" s="9" t="s">
        <v>734</v>
      </c>
      <c r="J316" s="6" t="s">
        <v>114</v>
      </c>
      <c r="K316" s="9" t="s">
        <v>120</v>
      </c>
      <c r="L316" s="9" t="s">
        <v>121</v>
      </c>
      <c r="M316" s="9" t="s">
        <v>28</v>
      </c>
      <c r="N316" s="4">
        <v>6</v>
      </c>
      <c r="O316" s="9">
        <v>1</v>
      </c>
      <c r="P316" s="20">
        <f t="shared" si="27"/>
        <v>6</v>
      </c>
      <c r="Q316" s="4" t="str">
        <f t="shared" si="28"/>
        <v>MEDIO</v>
      </c>
      <c r="R316" s="4">
        <v>25</v>
      </c>
      <c r="S316" s="20">
        <f t="shared" si="29"/>
        <v>150</v>
      </c>
      <c r="T316" s="6" t="str">
        <f t="shared" si="30"/>
        <v>II</v>
      </c>
      <c r="U316" s="6" t="str">
        <f t="shared" si="31"/>
        <v>NO ACEPTABLE O ACEPTABLE CON CONTROL ESPECIFICO</v>
      </c>
      <c r="V316" s="6" t="s">
        <v>29</v>
      </c>
      <c r="W316" s="4" t="s">
        <v>29</v>
      </c>
      <c r="X316" s="4" t="s">
        <v>29</v>
      </c>
      <c r="Y316" s="4" t="s">
        <v>122</v>
      </c>
      <c r="Z316" s="4" t="s">
        <v>29</v>
      </c>
      <c r="AA316" s="4" t="s">
        <v>29</v>
      </c>
    </row>
    <row r="317" spans="1:27" ht="105" x14ac:dyDescent="0.25">
      <c r="A317" s="24" t="s">
        <v>640</v>
      </c>
      <c r="B317" s="4" t="s">
        <v>57</v>
      </c>
      <c r="C317" s="4" t="s">
        <v>491</v>
      </c>
      <c r="D317" s="6" t="s">
        <v>309</v>
      </c>
      <c r="E317" s="6" t="s">
        <v>310</v>
      </c>
      <c r="F317" s="4" t="s">
        <v>31</v>
      </c>
      <c r="G317" s="4">
        <v>15</v>
      </c>
      <c r="H317" s="6" t="s">
        <v>112</v>
      </c>
      <c r="I317" s="9" t="s">
        <v>733</v>
      </c>
      <c r="J317" s="9" t="s">
        <v>114</v>
      </c>
      <c r="K317" s="9" t="s">
        <v>120</v>
      </c>
      <c r="L317" s="9" t="s">
        <v>121</v>
      </c>
      <c r="M317" s="9" t="s">
        <v>28</v>
      </c>
      <c r="N317" s="4">
        <v>6</v>
      </c>
      <c r="O317" s="6">
        <v>1</v>
      </c>
      <c r="P317" s="20">
        <f t="shared" si="27"/>
        <v>6</v>
      </c>
      <c r="Q317" s="4" t="str">
        <f t="shared" si="28"/>
        <v>MEDIO</v>
      </c>
      <c r="R317" s="4">
        <v>60</v>
      </c>
      <c r="S317" s="20">
        <f t="shared" si="29"/>
        <v>360</v>
      </c>
      <c r="T317" s="6" t="str">
        <f t="shared" si="30"/>
        <v>II</v>
      </c>
      <c r="U317" s="6" t="str">
        <f t="shared" si="31"/>
        <v>NO ACEPTABLE O ACEPTABLE CON CONTROL ESPECIFICO</v>
      </c>
      <c r="V317" s="6" t="s">
        <v>29</v>
      </c>
      <c r="W317" s="4" t="s">
        <v>29</v>
      </c>
      <c r="X317" s="4" t="s">
        <v>29</v>
      </c>
      <c r="Y317" s="4" t="s">
        <v>122</v>
      </c>
      <c r="Z317" s="4" t="s">
        <v>29</v>
      </c>
      <c r="AA317" s="4" t="s">
        <v>29</v>
      </c>
    </row>
    <row r="318" spans="1:27" ht="105" x14ac:dyDescent="0.25">
      <c r="A318" s="24" t="s">
        <v>640</v>
      </c>
      <c r="B318" s="4" t="s">
        <v>57</v>
      </c>
      <c r="C318" s="4" t="s">
        <v>491</v>
      </c>
      <c r="D318" s="6" t="s">
        <v>309</v>
      </c>
      <c r="E318" s="6" t="s">
        <v>310</v>
      </c>
      <c r="F318" s="4" t="s">
        <v>31</v>
      </c>
      <c r="G318" s="4">
        <v>15</v>
      </c>
      <c r="H318" s="9" t="s">
        <v>25</v>
      </c>
      <c r="I318" s="9" t="s">
        <v>172</v>
      </c>
      <c r="J318" s="9" t="s">
        <v>173</v>
      </c>
      <c r="K318" s="9" t="s">
        <v>174</v>
      </c>
      <c r="L318" s="9" t="s">
        <v>28</v>
      </c>
      <c r="M318" s="9" t="s">
        <v>736</v>
      </c>
      <c r="N318" s="9">
        <v>2</v>
      </c>
      <c r="O318" s="9">
        <v>4</v>
      </c>
      <c r="P318" s="20">
        <f t="shared" si="27"/>
        <v>8</v>
      </c>
      <c r="Q318" s="4" t="str">
        <f t="shared" si="28"/>
        <v>MEDIO</v>
      </c>
      <c r="R318" s="4">
        <v>10</v>
      </c>
      <c r="S318" s="20">
        <f t="shared" si="29"/>
        <v>80</v>
      </c>
      <c r="T318" s="6" t="str">
        <f t="shared" si="30"/>
        <v>III</v>
      </c>
      <c r="U318" s="6" t="str">
        <f t="shared" si="31"/>
        <v>MEJORABLE</v>
      </c>
      <c r="V318" s="6" t="s">
        <v>29</v>
      </c>
      <c r="W318" s="4" t="s">
        <v>29</v>
      </c>
      <c r="X318" s="9" t="s">
        <v>174</v>
      </c>
      <c r="Y318" s="4" t="s">
        <v>741</v>
      </c>
      <c r="Z318" s="4" t="s">
        <v>29</v>
      </c>
      <c r="AA318" s="4" t="s">
        <v>353</v>
      </c>
    </row>
    <row r="319" spans="1:27" ht="180" x14ac:dyDescent="0.25">
      <c r="A319" s="24" t="s">
        <v>640</v>
      </c>
      <c r="B319" s="4" t="s">
        <v>57</v>
      </c>
      <c r="C319" s="4" t="s">
        <v>491</v>
      </c>
      <c r="D319" s="6" t="s">
        <v>309</v>
      </c>
      <c r="E319" s="6" t="s">
        <v>310</v>
      </c>
      <c r="F319" s="4" t="s">
        <v>31</v>
      </c>
      <c r="G319" s="4">
        <v>15</v>
      </c>
      <c r="H319" s="9" t="s">
        <v>25</v>
      </c>
      <c r="I319" s="6" t="s">
        <v>98</v>
      </c>
      <c r="J319" s="6" t="s">
        <v>99</v>
      </c>
      <c r="K319" s="9" t="s">
        <v>667</v>
      </c>
      <c r="L319" s="9" t="s">
        <v>28</v>
      </c>
      <c r="M319" s="9" t="s">
        <v>736</v>
      </c>
      <c r="N319" s="9">
        <v>2</v>
      </c>
      <c r="O319" s="4">
        <v>4</v>
      </c>
      <c r="P319" s="20">
        <f t="shared" si="27"/>
        <v>8</v>
      </c>
      <c r="Q319" s="4" t="str">
        <f t="shared" si="28"/>
        <v>MEDIO</v>
      </c>
      <c r="R319" s="4">
        <v>10</v>
      </c>
      <c r="S319" s="20">
        <f t="shared" si="29"/>
        <v>80</v>
      </c>
      <c r="T319" s="6" t="str">
        <f t="shared" si="30"/>
        <v>III</v>
      </c>
      <c r="U319" s="6" t="str">
        <f t="shared" si="31"/>
        <v>MEJORABLE</v>
      </c>
      <c r="V319" s="6" t="s">
        <v>29</v>
      </c>
      <c r="W319" s="4" t="s">
        <v>29</v>
      </c>
      <c r="X319" s="9" t="s">
        <v>667</v>
      </c>
      <c r="Y319" s="4" t="s">
        <v>762</v>
      </c>
      <c r="Z319" s="4" t="s">
        <v>29</v>
      </c>
      <c r="AA319" s="4" t="s">
        <v>100</v>
      </c>
    </row>
    <row r="320" spans="1:27" ht="135" x14ac:dyDescent="0.25">
      <c r="A320" s="24" t="s">
        <v>641</v>
      </c>
      <c r="B320" s="4" t="s">
        <v>57</v>
      </c>
      <c r="C320" s="4" t="s">
        <v>491</v>
      </c>
      <c r="D320" s="6" t="s">
        <v>311</v>
      </c>
      <c r="E320" s="6" t="s">
        <v>312</v>
      </c>
      <c r="F320" s="4" t="s">
        <v>31</v>
      </c>
      <c r="G320" s="4">
        <v>15</v>
      </c>
      <c r="H320" s="9" t="s">
        <v>53</v>
      </c>
      <c r="I320" s="6" t="s">
        <v>95</v>
      </c>
      <c r="J320" s="6" t="s">
        <v>96</v>
      </c>
      <c r="K320" s="4" t="s">
        <v>28</v>
      </c>
      <c r="L320" s="4" t="s">
        <v>28</v>
      </c>
      <c r="M320" s="4" t="s">
        <v>644</v>
      </c>
      <c r="N320" s="4">
        <v>2</v>
      </c>
      <c r="O320" s="6">
        <v>4</v>
      </c>
      <c r="P320" s="20">
        <f t="shared" si="27"/>
        <v>8</v>
      </c>
      <c r="Q320" s="4" t="str">
        <f t="shared" si="28"/>
        <v>MEDIO</v>
      </c>
      <c r="R320" s="4">
        <v>25</v>
      </c>
      <c r="S320" s="20">
        <f t="shared" si="29"/>
        <v>200</v>
      </c>
      <c r="T320" s="6" t="str">
        <f t="shared" si="30"/>
        <v>II</v>
      </c>
      <c r="U320" s="6" t="str">
        <f t="shared" si="31"/>
        <v>NO ACEPTABLE O ACEPTABLE CON CONTROL ESPECIFICO</v>
      </c>
      <c r="V320" s="6" t="s">
        <v>29</v>
      </c>
      <c r="W320" s="4" t="s">
        <v>29</v>
      </c>
      <c r="X320" s="4" t="s">
        <v>29</v>
      </c>
      <c r="Y320" s="4" t="s">
        <v>645</v>
      </c>
      <c r="Z320" s="4" t="s">
        <v>97</v>
      </c>
      <c r="AA320" s="4" t="s">
        <v>732</v>
      </c>
    </row>
    <row r="321" spans="1:27" ht="240" x14ac:dyDescent="0.25">
      <c r="A321" s="24" t="s">
        <v>641</v>
      </c>
      <c r="B321" s="4" t="s">
        <v>57</v>
      </c>
      <c r="C321" s="4" t="s">
        <v>491</v>
      </c>
      <c r="D321" s="6" t="s">
        <v>311</v>
      </c>
      <c r="E321" s="6" t="s">
        <v>312</v>
      </c>
      <c r="F321" s="4" t="s">
        <v>31</v>
      </c>
      <c r="G321" s="4">
        <v>15</v>
      </c>
      <c r="H321" s="4" t="s">
        <v>26</v>
      </c>
      <c r="I321" s="6" t="s">
        <v>462</v>
      </c>
      <c r="J321" s="6" t="s">
        <v>102</v>
      </c>
      <c r="K321" s="4" t="s">
        <v>28</v>
      </c>
      <c r="L321" s="4" t="s">
        <v>28</v>
      </c>
      <c r="M321" s="4" t="s">
        <v>104</v>
      </c>
      <c r="N321" s="6">
        <v>2</v>
      </c>
      <c r="O321" s="6">
        <v>3</v>
      </c>
      <c r="P321" s="20">
        <f t="shared" si="27"/>
        <v>6</v>
      </c>
      <c r="Q321" s="4" t="str">
        <f t="shared" si="28"/>
        <v>MEDIO</v>
      </c>
      <c r="R321" s="4">
        <v>10</v>
      </c>
      <c r="S321" s="20">
        <f t="shared" si="29"/>
        <v>60</v>
      </c>
      <c r="T321" s="6" t="str">
        <f t="shared" si="30"/>
        <v>III</v>
      </c>
      <c r="U321" s="6" t="str">
        <f t="shared" si="31"/>
        <v>MEJORABLE</v>
      </c>
      <c r="V321" s="6" t="s">
        <v>29</v>
      </c>
      <c r="W321" s="4" t="s">
        <v>29</v>
      </c>
      <c r="X321" s="4" t="s">
        <v>105</v>
      </c>
      <c r="Y321" s="4" t="s">
        <v>106</v>
      </c>
      <c r="Z321" s="6" t="s">
        <v>29</v>
      </c>
      <c r="AA321" s="4" t="s">
        <v>107</v>
      </c>
    </row>
    <row r="322" spans="1:27" ht="240" x14ac:dyDescent="0.25">
      <c r="A322" s="24" t="s">
        <v>641</v>
      </c>
      <c r="B322" s="4" t="s">
        <v>57</v>
      </c>
      <c r="C322" s="4" t="s">
        <v>491</v>
      </c>
      <c r="D322" s="6" t="s">
        <v>311</v>
      </c>
      <c r="E322" s="6" t="s">
        <v>312</v>
      </c>
      <c r="F322" s="4" t="s">
        <v>31</v>
      </c>
      <c r="G322" s="4">
        <v>15</v>
      </c>
      <c r="H322" s="4" t="s">
        <v>26</v>
      </c>
      <c r="I322" s="9" t="s">
        <v>308</v>
      </c>
      <c r="J322" s="9" t="s">
        <v>102</v>
      </c>
      <c r="K322" s="4" t="s">
        <v>28</v>
      </c>
      <c r="L322" s="4" t="s">
        <v>28</v>
      </c>
      <c r="M322" s="4" t="s">
        <v>104</v>
      </c>
      <c r="N322" s="6">
        <v>2</v>
      </c>
      <c r="O322" s="6">
        <v>2</v>
      </c>
      <c r="P322" s="20">
        <f t="shared" si="27"/>
        <v>4</v>
      </c>
      <c r="Q322" s="4" t="str">
        <f t="shared" si="28"/>
        <v>BAJO</v>
      </c>
      <c r="R322" s="4">
        <v>10</v>
      </c>
      <c r="S322" s="20">
        <f t="shared" si="29"/>
        <v>40</v>
      </c>
      <c r="T322" s="6" t="str">
        <f t="shared" si="30"/>
        <v>III</v>
      </c>
      <c r="U322" s="6" t="str">
        <f t="shared" si="31"/>
        <v>MEJORABLE</v>
      </c>
      <c r="V322" s="6" t="s">
        <v>29</v>
      </c>
      <c r="W322" s="4" t="s">
        <v>29</v>
      </c>
      <c r="X322" s="4" t="s">
        <v>105</v>
      </c>
      <c r="Y322" s="4" t="s">
        <v>106</v>
      </c>
      <c r="Z322" s="6" t="s">
        <v>29</v>
      </c>
      <c r="AA322" s="4" t="s">
        <v>107</v>
      </c>
    </row>
    <row r="323" spans="1:27" ht="195" x14ac:dyDescent="0.25">
      <c r="A323" s="24" t="s">
        <v>641</v>
      </c>
      <c r="B323" s="4" t="s">
        <v>57</v>
      </c>
      <c r="C323" s="4" t="s">
        <v>491</v>
      </c>
      <c r="D323" s="6" t="s">
        <v>311</v>
      </c>
      <c r="E323" s="6" t="s">
        <v>312</v>
      </c>
      <c r="F323" s="4" t="s">
        <v>31</v>
      </c>
      <c r="G323" s="4">
        <v>15</v>
      </c>
      <c r="H323" s="4" t="s">
        <v>27</v>
      </c>
      <c r="I323" s="6" t="s">
        <v>109</v>
      </c>
      <c r="J323" s="6" t="s">
        <v>110</v>
      </c>
      <c r="K323" s="6" t="s">
        <v>660</v>
      </c>
      <c r="L323" s="6" t="s">
        <v>340</v>
      </c>
      <c r="M323" s="6" t="s">
        <v>738</v>
      </c>
      <c r="N323" s="6">
        <v>2</v>
      </c>
      <c r="O323" s="6">
        <v>3</v>
      </c>
      <c r="P323" s="20">
        <f t="shared" si="27"/>
        <v>6</v>
      </c>
      <c r="Q323" s="4" t="str">
        <f t="shared" si="28"/>
        <v>MEDIO</v>
      </c>
      <c r="R323" s="4">
        <v>10</v>
      </c>
      <c r="S323" s="20">
        <f t="shared" si="29"/>
        <v>60</v>
      </c>
      <c r="T323" s="6" t="str">
        <f t="shared" si="30"/>
        <v>III</v>
      </c>
      <c r="U323" s="6" t="str">
        <f t="shared" si="31"/>
        <v>MEJORABLE</v>
      </c>
      <c r="V323" s="6" t="s">
        <v>29</v>
      </c>
      <c r="W323" s="4" t="s">
        <v>29</v>
      </c>
      <c r="X323" s="6" t="s">
        <v>29</v>
      </c>
      <c r="Y323" s="6" t="s">
        <v>767</v>
      </c>
      <c r="Z323" s="4" t="s">
        <v>29</v>
      </c>
      <c r="AA323" s="4" t="s">
        <v>100</v>
      </c>
    </row>
    <row r="324" spans="1:27" ht="135" x14ac:dyDescent="0.25">
      <c r="A324" s="24" t="s">
        <v>641</v>
      </c>
      <c r="B324" s="4" t="s">
        <v>57</v>
      </c>
      <c r="C324" s="4" t="s">
        <v>491</v>
      </c>
      <c r="D324" s="6" t="s">
        <v>311</v>
      </c>
      <c r="E324" s="6" t="s">
        <v>312</v>
      </c>
      <c r="F324" s="4" t="s">
        <v>31</v>
      </c>
      <c r="G324" s="4">
        <v>15</v>
      </c>
      <c r="H324" s="9" t="s">
        <v>79</v>
      </c>
      <c r="I324" s="9" t="s">
        <v>129</v>
      </c>
      <c r="J324" s="9" t="s">
        <v>130</v>
      </c>
      <c r="K324" s="4" t="s">
        <v>28</v>
      </c>
      <c r="L324" s="4" t="s">
        <v>28</v>
      </c>
      <c r="M324" s="4" t="s">
        <v>171</v>
      </c>
      <c r="N324" s="4">
        <v>10</v>
      </c>
      <c r="O324" s="4">
        <v>1</v>
      </c>
      <c r="P324" s="20">
        <f t="shared" si="27"/>
        <v>10</v>
      </c>
      <c r="Q324" s="4" t="str">
        <f t="shared" si="28"/>
        <v>ALTO</v>
      </c>
      <c r="R324" s="4">
        <v>100</v>
      </c>
      <c r="S324" s="20">
        <f t="shared" si="29"/>
        <v>1000</v>
      </c>
      <c r="T324" s="6" t="str">
        <f t="shared" si="30"/>
        <v>I</v>
      </c>
      <c r="U324" s="6" t="str">
        <f t="shared" si="31"/>
        <v>NO ACEPTABLE</v>
      </c>
      <c r="V324" s="6" t="s">
        <v>29</v>
      </c>
      <c r="W324" s="4" t="s">
        <v>29</v>
      </c>
      <c r="X324" s="4" t="s">
        <v>29</v>
      </c>
      <c r="Y324" s="4" t="s">
        <v>131</v>
      </c>
      <c r="Z324" s="4" t="s">
        <v>29</v>
      </c>
      <c r="AA324" s="4" t="s">
        <v>132</v>
      </c>
    </row>
    <row r="325" spans="1:27" ht="135" x14ac:dyDescent="0.25">
      <c r="A325" s="24" t="s">
        <v>641</v>
      </c>
      <c r="B325" s="4" t="s">
        <v>57</v>
      </c>
      <c r="C325" s="4" t="s">
        <v>491</v>
      </c>
      <c r="D325" s="6" t="s">
        <v>311</v>
      </c>
      <c r="E325" s="6" t="s">
        <v>312</v>
      </c>
      <c r="F325" s="4" t="s">
        <v>31</v>
      </c>
      <c r="G325" s="4">
        <v>15</v>
      </c>
      <c r="H325" s="9" t="s">
        <v>79</v>
      </c>
      <c r="I325" s="9" t="s">
        <v>169</v>
      </c>
      <c r="J325" s="9" t="s">
        <v>170</v>
      </c>
      <c r="K325" s="4" t="s">
        <v>28</v>
      </c>
      <c r="L325" s="4" t="s">
        <v>28</v>
      </c>
      <c r="M325" s="4" t="s">
        <v>171</v>
      </c>
      <c r="N325" s="4">
        <v>2</v>
      </c>
      <c r="O325" s="4">
        <v>1</v>
      </c>
      <c r="P325" s="20">
        <f t="shared" ref="P325:P363" si="34">+N325*O325</f>
        <v>2</v>
      </c>
      <c r="Q325" s="4" t="str">
        <f t="shared" ref="Q325:Q363" si="35">IF(P325=0,"N/A",IF(AND(P325&gt;=1,P325&lt;=4),"BAJO",IF(AND(P325&gt;=6,P325&lt;=9),"MEDIO",IF(AND(P325&gt;=10,P325&lt;=20),"ALTO",IF(P325&gt;=24,"MUY ALTO")))))</f>
        <v>BAJO</v>
      </c>
      <c r="R325" s="4">
        <v>10</v>
      </c>
      <c r="S325" s="20">
        <f t="shared" ref="S325:S363" si="36">+P325*R325</f>
        <v>20</v>
      </c>
      <c r="T325" s="6" t="str">
        <f t="shared" ref="T325:T363" si="37">IF(S325=0,"N/A",IF(AND(S325&gt;=1,S325&lt;=20),"IV",IF(AND(S325&gt;=40,S325&lt;=120),"III",IF(AND(S325&gt;=150,S325&lt;=500),"II",IF(S325&gt;=600,"I")))))</f>
        <v>IV</v>
      </c>
      <c r="U325" s="6" t="str">
        <f t="shared" ref="U325:U363" si="38">IF(T325="N/A","N/A",IF(T325="I","NO ACEPTABLE",IF(T325="II","NO ACEPTABLE O ACEPTABLE CON CONTROL ESPECIFICO",IF(T325="III","MEJORABLE",IF(T325="IV","ACEPTABLE")))))</f>
        <v>ACEPTABLE</v>
      </c>
      <c r="V325" s="6" t="s">
        <v>29</v>
      </c>
      <c r="W325" s="4" t="s">
        <v>29</v>
      </c>
      <c r="X325" s="4" t="s">
        <v>29</v>
      </c>
      <c r="Y325" s="4" t="s">
        <v>171</v>
      </c>
      <c r="Z325" s="4" t="s">
        <v>29</v>
      </c>
      <c r="AA325" s="4" t="s">
        <v>132</v>
      </c>
    </row>
    <row r="326" spans="1:27" ht="135" x14ac:dyDescent="0.25">
      <c r="A326" s="24" t="s">
        <v>641</v>
      </c>
      <c r="B326" s="4" t="s">
        <v>57</v>
      </c>
      <c r="C326" s="4" t="s">
        <v>491</v>
      </c>
      <c r="D326" s="6" t="s">
        <v>311</v>
      </c>
      <c r="E326" s="6" t="s">
        <v>312</v>
      </c>
      <c r="F326" s="4" t="s">
        <v>31</v>
      </c>
      <c r="G326" s="4">
        <v>15</v>
      </c>
      <c r="H326" s="6" t="s">
        <v>112</v>
      </c>
      <c r="I326" s="9" t="s">
        <v>734</v>
      </c>
      <c r="J326" s="6" t="s">
        <v>114</v>
      </c>
      <c r="K326" s="9" t="s">
        <v>120</v>
      </c>
      <c r="L326" s="9" t="s">
        <v>121</v>
      </c>
      <c r="M326" s="9" t="s">
        <v>28</v>
      </c>
      <c r="N326" s="4">
        <v>6</v>
      </c>
      <c r="O326" s="9">
        <v>1</v>
      </c>
      <c r="P326" s="20">
        <f t="shared" si="34"/>
        <v>6</v>
      </c>
      <c r="Q326" s="4" t="str">
        <f t="shared" si="35"/>
        <v>MEDIO</v>
      </c>
      <c r="R326" s="4">
        <v>25</v>
      </c>
      <c r="S326" s="20">
        <f t="shared" si="36"/>
        <v>150</v>
      </c>
      <c r="T326" s="6" t="str">
        <f t="shared" si="37"/>
        <v>II</v>
      </c>
      <c r="U326" s="6" t="str">
        <f t="shared" si="38"/>
        <v>NO ACEPTABLE O ACEPTABLE CON CONTROL ESPECIFICO</v>
      </c>
      <c r="V326" s="6" t="s">
        <v>29</v>
      </c>
      <c r="W326" s="4" t="s">
        <v>29</v>
      </c>
      <c r="X326" s="4" t="s">
        <v>29</v>
      </c>
      <c r="Y326" s="4" t="s">
        <v>122</v>
      </c>
      <c r="Z326" s="4" t="s">
        <v>29</v>
      </c>
      <c r="AA326" s="4" t="s">
        <v>29</v>
      </c>
    </row>
    <row r="327" spans="1:27" ht="135" x14ac:dyDescent="0.25">
      <c r="A327" s="24" t="s">
        <v>641</v>
      </c>
      <c r="B327" s="4" t="s">
        <v>57</v>
      </c>
      <c r="C327" s="4" t="s">
        <v>491</v>
      </c>
      <c r="D327" s="6" t="s">
        <v>311</v>
      </c>
      <c r="E327" s="6" t="s">
        <v>312</v>
      </c>
      <c r="F327" s="4" t="s">
        <v>31</v>
      </c>
      <c r="G327" s="4">
        <v>15</v>
      </c>
      <c r="H327" s="6" t="s">
        <v>112</v>
      </c>
      <c r="I327" s="9" t="s">
        <v>733</v>
      </c>
      <c r="J327" s="9" t="s">
        <v>114</v>
      </c>
      <c r="K327" s="9" t="s">
        <v>120</v>
      </c>
      <c r="L327" s="9" t="s">
        <v>121</v>
      </c>
      <c r="M327" s="9" t="s">
        <v>28</v>
      </c>
      <c r="N327" s="4">
        <v>6</v>
      </c>
      <c r="O327" s="6">
        <v>1</v>
      </c>
      <c r="P327" s="20">
        <f t="shared" si="34"/>
        <v>6</v>
      </c>
      <c r="Q327" s="4" t="str">
        <f t="shared" si="35"/>
        <v>MEDIO</v>
      </c>
      <c r="R327" s="4">
        <v>60</v>
      </c>
      <c r="S327" s="20">
        <f t="shared" si="36"/>
        <v>360</v>
      </c>
      <c r="T327" s="6" t="str">
        <f t="shared" si="37"/>
        <v>II</v>
      </c>
      <c r="U327" s="6" t="str">
        <f t="shared" si="38"/>
        <v>NO ACEPTABLE O ACEPTABLE CON CONTROL ESPECIFICO</v>
      </c>
      <c r="V327" s="6" t="s">
        <v>29</v>
      </c>
      <c r="W327" s="4" t="s">
        <v>29</v>
      </c>
      <c r="X327" s="4" t="s">
        <v>29</v>
      </c>
      <c r="Y327" s="4" t="s">
        <v>122</v>
      </c>
      <c r="Z327" s="4" t="s">
        <v>29</v>
      </c>
      <c r="AA327" s="4" t="s">
        <v>29</v>
      </c>
    </row>
    <row r="328" spans="1:27" ht="135" x14ac:dyDescent="0.25">
      <c r="A328" s="24" t="s">
        <v>641</v>
      </c>
      <c r="B328" s="4" t="s">
        <v>57</v>
      </c>
      <c r="C328" s="4" t="s">
        <v>491</v>
      </c>
      <c r="D328" s="6" t="s">
        <v>311</v>
      </c>
      <c r="E328" s="6" t="s">
        <v>312</v>
      </c>
      <c r="F328" s="4" t="s">
        <v>31</v>
      </c>
      <c r="G328" s="4">
        <v>15</v>
      </c>
      <c r="H328" s="9" t="s">
        <v>25</v>
      </c>
      <c r="I328" s="9" t="s">
        <v>172</v>
      </c>
      <c r="J328" s="9" t="s">
        <v>173</v>
      </c>
      <c r="K328" s="9" t="s">
        <v>174</v>
      </c>
      <c r="L328" s="9" t="s">
        <v>28</v>
      </c>
      <c r="M328" s="9" t="s">
        <v>736</v>
      </c>
      <c r="N328" s="9">
        <v>2</v>
      </c>
      <c r="O328" s="9">
        <v>4</v>
      </c>
      <c r="P328" s="20">
        <f t="shared" si="34"/>
        <v>8</v>
      </c>
      <c r="Q328" s="4" t="str">
        <f t="shared" si="35"/>
        <v>MEDIO</v>
      </c>
      <c r="R328" s="4">
        <v>10</v>
      </c>
      <c r="S328" s="20">
        <f t="shared" si="36"/>
        <v>80</v>
      </c>
      <c r="T328" s="6" t="str">
        <f t="shared" si="37"/>
        <v>III</v>
      </c>
      <c r="U328" s="6" t="str">
        <f t="shared" si="38"/>
        <v>MEJORABLE</v>
      </c>
      <c r="V328" s="6" t="s">
        <v>29</v>
      </c>
      <c r="W328" s="4" t="s">
        <v>29</v>
      </c>
      <c r="X328" s="9" t="s">
        <v>174</v>
      </c>
      <c r="Y328" s="4" t="s">
        <v>741</v>
      </c>
      <c r="Z328" s="4" t="s">
        <v>29</v>
      </c>
      <c r="AA328" s="4" t="s">
        <v>353</v>
      </c>
    </row>
    <row r="329" spans="1:27" ht="180" x14ac:dyDescent="0.25">
      <c r="A329" s="24" t="s">
        <v>641</v>
      </c>
      <c r="B329" s="4" t="s">
        <v>57</v>
      </c>
      <c r="C329" s="4" t="s">
        <v>491</v>
      </c>
      <c r="D329" s="6" t="s">
        <v>311</v>
      </c>
      <c r="E329" s="6" t="s">
        <v>312</v>
      </c>
      <c r="F329" s="4" t="s">
        <v>31</v>
      </c>
      <c r="G329" s="4">
        <v>15</v>
      </c>
      <c r="H329" s="9" t="s">
        <v>25</v>
      </c>
      <c r="I329" s="6" t="s">
        <v>98</v>
      </c>
      <c r="J329" s="6" t="s">
        <v>99</v>
      </c>
      <c r="K329" s="9" t="s">
        <v>667</v>
      </c>
      <c r="L329" s="9" t="s">
        <v>28</v>
      </c>
      <c r="M329" s="9" t="s">
        <v>736</v>
      </c>
      <c r="N329" s="9">
        <v>2</v>
      </c>
      <c r="O329" s="4">
        <v>4</v>
      </c>
      <c r="P329" s="20">
        <f t="shared" si="34"/>
        <v>8</v>
      </c>
      <c r="Q329" s="4" t="str">
        <f t="shared" si="35"/>
        <v>MEDIO</v>
      </c>
      <c r="R329" s="4">
        <v>10</v>
      </c>
      <c r="S329" s="20">
        <f t="shared" si="36"/>
        <v>80</v>
      </c>
      <c r="T329" s="6" t="str">
        <f t="shared" si="37"/>
        <v>III</v>
      </c>
      <c r="U329" s="6" t="str">
        <f t="shared" si="38"/>
        <v>MEJORABLE</v>
      </c>
      <c r="V329" s="6" t="s">
        <v>29</v>
      </c>
      <c r="W329" s="4" t="s">
        <v>29</v>
      </c>
      <c r="X329" s="9" t="s">
        <v>667</v>
      </c>
      <c r="Y329" s="4" t="s">
        <v>762</v>
      </c>
      <c r="Z329" s="4" t="s">
        <v>29</v>
      </c>
      <c r="AA329" s="4" t="s">
        <v>100</v>
      </c>
    </row>
    <row r="330" spans="1:27" ht="120" x14ac:dyDescent="0.25">
      <c r="A330" s="24" t="s">
        <v>639</v>
      </c>
      <c r="B330" s="4" t="s">
        <v>57</v>
      </c>
      <c r="C330" s="4" t="s">
        <v>491</v>
      </c>
      <c r="D330" s="6" t="s">
        <v>313</v>
      </c>
      <c r="E330" s="6" t="s">
        <v>314</v>
      </c>
      <c r="F330" s="4" t="s">
        <v>31</v>
      </c>
      <c r="G330" s="4">
        <v>11</v>
      </c>
      <c r="H330" s="9" t="s">
        <v>53</v>
      </c>
      <c r="I330" s="6" t="s">
        <v>95</v>
      </c>
      <c r="J330" s="6" t="s">
        <v>96</v>
      </c>
      <c r="K330" s="4" t="s">
        <v>28</v>
      </c>
      <c r="L330" s="4" t="s">
        <v>28</v>
      </c>
      <c r="M330" s="4" t="s">
        <v>644</v>
      </c>
      <c r="N330" s="4">
        <v>2</v>
      </c>
      <c r="O330" s="6">
        <v>4</v>
      </c>
      <c r="P330" s="20">
        <f t="shared" si="34"/>
        <v>8</v>
      </c>
      <c r="Q330" s="4" t="str">
        <f t="shared" si="35"/>
        <v>MEDIO</v>
      </c>
      <c r="R330" s="4">
        <v>25</v>
      </c>
      <c r="S330" s="20">
        <f t="shared" si="36"/>
        <v>200</v>
      </c>
      <c r="T330" s="6" t="str">
        <f t="shared" si="37"/>
        <v>II</v>
      </c>
      <c r="U330" s="6" t="str">
        <f t="shared" si="38"/>
        <v>NO ACEPTABLE O ACEPTABLE CON CONTROL ESPECIFICO</v>
      </c>
      <c r="V330" s="6" t="s">
        <v>29</v>
      </c>
      <c r="W330" s="4" t="s">
        <v>29</v>
      </c>
      <c r="X330" s="4" t="s">
        <v>29</v>
      </c>
      <c r="Y330" s="4" t="s">
        <v>645</v>
      </c>
      <c r="Z330" s="4" t="s">
        <v>97</v>
      </c>
      <c r="AA330" s="4" t="s">
        <v>732</v>
      </c>
    </row>
    <row r="331" spans="1:27" ht="240" x14ac:dyDescent="0.25">
      <c r="A331" s="24" t="s">
        <v>639</v>
      </c>
      <c r="B331" s="4" t="s">
        <v>57</v>
      </c>
      <c r="C331" s="4" t="s">
        <v>491</v>
      </c>
      <c r="D331" s="6" t="s">
        <v>313</v>
      </c>
      <c r="E331" s="6" t="s">
        <v>314</v>
      </c>
      <c r="F331" s="4" t="s">
        <v>31</v>
      </c>
      <c r="G331" s="4">
        <v>11</v>
      </c>
      <c r="H331" s="4" t="s">
        <v>26</v>
      </c>
      <c r="I331" s="6" t="s">
        <v>462</v>
      </c>
      <c r="J331" s="6" t="s">
        <v>102</v>
      </c>
      <c r="K331" s="4" t="s">
        <v>28</v>
      </c>
      <c r="L331" s="4" t="s">
        <v>28</v>
      </c>
      <c r="M331" s="4" t="s">
        <v>104</v>
      </c>
      <c r="N331" s="6">
        <v>2</v>
      </c>
      <c r="O331" s="6">
        <v>3</v>
      </c>
      <c r="P331" s="20">
        <f t="shared" si="34"/>
        <v>6</v>
      </c>
      <c r="Q331" s="4" t="str">
        <f t="shared" si="35"/>
        <v>MEDIO</v>
      </c>
      <c r="R331" s="4">
        <v>10</v>
      </c>
      <c r="S331" s="20">
        <f t="shared" si="36"/>
        <v>60</v>
      </c>
      <c r="T331" s="6" t="str">
        <f t="shared" si="37"/>
        <v>III</v>
      </c>
      <c r="U331" s="6" t="str">
        <f t="shared" si="38"/>
        <v>MEJORABLE</v>
      </c>
      <c r="V331" s="6" t="s">
        <v>29</v>
      </c>
      <c r="W331" s="4" t="s">
        <v>29</v>
      </c>
      <c r="X331" s="4" t="s">
        <v>105</v>
      </c>
      <c r="Y331" s="4" t="s">
        <v>106</v>
      </c>
      <c r="Z331" s="6" t="s">
        <v>29</v>
      </c>
      <c r="AA331" s="4" t="s">
        <v>107</v>
      </c>
    </row>
    <row r="332" spans="1:27" ht="240" x14ac:dyDescent="0.25">
      <c r="A332" s="24" t="s">
        <v>639</v>
      </c>
      <c r="B332" s="4" t="s">
        <v>57</v>
      </c>
      <c r="C332" s="4" t="s">
        <v>491</v>
      </c>
      <c r="D332" s="6" t="s">
        <v>313</v>
      </c>
      <c r="E332" s="6" t="s">
        <v>314</v>
      </c>
      <c r="F332" s="4" t="s">
        <v>31</v>
      </c>
      <c r="G332" s="4">
        <v>11</v>
      </c>
      <c r="H332" s="4" t="s">
        <v>26</v>
      </c>
      <c r="I332" s="9" t="s">
        <v>308</v>
      </c>
      <c r="J332" s="9" t="s">
        <v>102</v>
      </c>
      <c r="K332" s="4" t="s">
        <v>28</v>
      </c>
      <c r="L332" s="4" t="s">
        <v>28</v>
      </c>
      <c r="M332" s="4" t="s">
        <v>104</v>
      </c>
      <c r="N332" s="6">
        <v>2</v>
      </c>
      <c r="O332" s="6">
        <v>2</v>
      </c>
      <c r="P332" s="20">
        <f t="shared" si="34"/>
        <v>4</v>
      </c>
      <c r="Q332" s="4" t="str">
        <f t="shared" si="35"/>
        <v>BAJO</v>
      </c>
      <c r="R332" s="4">
        <v>10</v>
      </c>
      <c r="S332" s="20">
        <f t="shared" si="36"/>
        <v>40</v>
      </c>
      <c r="T332" s="6" t="str">
        <f t="shared" si="37"/>
        <v>III</v>
      </c>
      <c r="U332" s="6" t="str">
        <f t="shared" si="38"/>
        <v>MEJORABLE</v>
      </c>
      <c r="V332" s="6" t="s">
        <v>29</v>
      </c>
      <c r="W332" s="4" t="s">
        <v>29</v>
      </c>
      <c r="X332" s="4" t="s">
        <v>105</v>
      </c>
      <c r="Y332" s="4" t="s">
        <v>106</v>
      </c>
      <c r="Z332" s="6" t="s">
        <v>29</v>
      </c>
      <c r="AA332" s="4" t="s">
        <v>107</v>
      </c>
    </row>
    <row r="333" spans="1:27" ht="195" x14ac:dyDescent="0.25">
      <c r="A333" s="24" t="s">
        <v>639</v>
      </c>
      <c r="B333" s="4" t="s">
        <v>57</v>
      </c>
      <c r="C333" s="4" t="s">
        <v>491</v>
      </c>
      <c r="D333" s="6" t="s">
        <v>313</v>
      </c>
      <c r="E333" s="6" t="s">
        <v>314</v>
      </c>
      <c r="F333" s="4" t="s">
        <v>31</v>
      </c>
      <c r="G333" s="4">
        <v>11</v>
      </c>
      <c r="H333" s="4" t="s">
        <v>27</v>
      </c>
      <c r="I333" s="6" t="s">
        <v>109</v>
      </c>
      <c r="J333" s="6" t="s">
        <v>110</v>
      </c>
      <c r="K333" s="6" t="s">
        <v>660</v>
      </c>
      <c r="L333" s="6" t="s">
        <v>340</v>
      </c>
      <c r="M333" s="6" t="s">
        <v>738</v>
      </c>
      <c r="N333" s="6">
        <v>2</v>
      </c>
      <c r="O333" s="6">
        <v>3</v>
      </c>
      <c r="P333" s="20">
        <f t="shared" si="34"/>
        <v>6</v>
      </c>
      <c r="Q333" s="4" t="str">
        <f t="shared" si="35"/>
        <v>MEDIO</v>
      </c>
      <c r="R333" s="4">
        <v>10</v>
      </c>
      <c r="S333" s="20">
        <f t="shared" si="36"/>
        <v>60</v>
      </c>
      <c r="T333" s="6" t="str">
        <f t="shared" si="37"/>
        <v>III</v>
      </c>
      <c r="U333" s="6" t="str">
        <f t="shared" si="38"/>
        <v>MEJORABLE</v>
      </c>
      <c r="V333" s="6" t="s">
        <v>29</v>
      </c>
      <c r="W333" s="4" t="s">
        <v>29</v>
      </c>
      <c r="X333" s="6" t="s">
        <v>29</v>
      </c>
      <c r="Y333" s="6" t="s">
        <v>767</v>
      </c>
      <c r="Z333" s="4" t="s">
        <v>29</v>
      </c>
      <c r="AA333" s="4" t="s">
        <v>100</v>
      </c>
    </row>
    <row r="334" spans="1:27" ht="120" x14ac:dyDescent="0.25">
      <c r="A334" s="24" t="s">
        <v>639</v>
      </c>
      <c r="B334" s="4" t="s">
        <v>57</v>
      </c>
      <c r="C334" s="4" t="s">
        <v>491</v>
      </c>
      <c r="D334" s="6" t="s">
        <v>313</v>
      </c>
      <c r="E334" s="6" t="s">
        <v>314</v>
      </c>
      <c r="F334" s="4" t="s">
        <v>31</v>
      </c>
      <c r="G334" s="4">
        <v>11</v>
      </c>
      <c r="H334" s="9" t="s">
        <v>79</v>
      </c>
      <c r="I334" s="9" t="s">
        <v>129</v>
      </c>
      <c r="J334" s="9" t="s">
        <v>130</v>
      </c>
      <c r="K334" s="4" t="s">
        <v>28</v>
      </c>
      <c r="L334" s="4" t="s">
        <v>28</v>
      </c>
      <c r="M334" s="4" t="s">
        <v>171</v>
      </c>
      <c r="N334" s="4">
        <v>10</v>
      </c>
      <c r="O334" s="4">
        <v>1</v>
      </c>
      <c r="P334" s="20">
        <f t="shared" si="34"/>
        <v>10</v>
      </c>
      <c r="Q334" s="4" t="str">
        <f t="shared" si="35"/>
        <v>ALTO</v>
      </c>
      <c r="R334" s="4">
        <v>100</v>
      </c>
      <c r="S334" s="20">
        <f t="shared" si="36"/>
        <v>1000</v>
      </c>
      <c r="T334" s="6" t="str">
        <f t="shared" si="37"/>
        <v>I</v>
      </c>
      <c r="U334" s="6" t="str">
        <f t="shared" si="38"/>
        <v>NO ACEPTABLE</v>
      </c>
      <c r="V334" s="6" t="s">
        <v>29</v>
      </c>
      <c r="W334" s="4" t="s">
        <v>29</v>
      </c>
      <c r="X334" s="4" t="s">
        <v>29</v>
      </c>
      <c r="Y334" s="4" t="s">
        <v>131</v>
      </c>
      <c r="Z334" s="4" t="s">
        <v>29</v>
      </c>
      <c r="AA334" s="4" t="s">
        <v>132</v>
      </c>
    </row>
    <row r="335" spans="1:27" ht="180" x14ac:dyDescent="0.25">
      <c r="A335" s="24" t="s">
        <v>639</v>
      </c>
      <c r="B335" s="4" t="s">
        <v>57</v>
      </c>
      <c r="C335" s="4" t="s">
        <v>491</v>
      </c>
      <c r="D335" s="6" t="s">
        <v>313</v>
      </c>
      <c r="E335" s="6" t="s">
        <v>314</v>
      </c>
      <c r="F335" s="4" t="s">
        <v>31</v>
      </c>
      <c r="G335" s="4">
        <v>7</v>
      </c>
      <c r="H335" s="9" t="s">
        <v>25</v>
      </c>
      <c r="I335" s="6" t="s">
        <v>98</v>
      </c>
      <c r="J335" s="6" t="s">
        <v>99</v>
      </c>
      <c r="K335" s="9" t="s">
        <v>667</v>
      </c>
      <c r="L335" s="9" t="s">
        <v>28</v>
      </c>
      <c r="M335" s="9" t="s">
        <v>736</v>
      </c>
      <c r="N335" s="9">
        <v>2</v>
      </c>
      <c r="O335" s="4">
        <v>4</v>
      </c>
      <c r="P335" s="20">
        <f t="shared" si="34"/>
        <v>8</v>
      </c>
      <c r="Q335" s="4" t="str">
        <f t="shared" si="35"/>
        <v>MEDIO</v>
      </c>
      <c r="R335" s="4">
        <v>10</v>
      </c>
      <c r="S335" s="20">
        <f t="shared" si="36"/>
        <v>80</v>
      </c>
      <c r="T335" s="6" t="str">
        <f t="shared" si="37"/>
        <v>III</v>
      </c>
      <c r="U335" s="6" t="str">
        <f t="shared" si="38"/>
        <v>MEJORABLE</v>
      </c>
      <c r="V335" s="6" t="s">
        <v>29</v>
      </c>
      <c r="W335" s="4" t="s">
        <v>29</v>
      </c>
      <c r="X335" s="9" t="s">
        <v>667</v>
      </c>
      <c r="Y335" s="4" t="s">
        <v>762</v>
      </c>
      <c r="Z335" s="4" t="s">
        <v>29</v>
      </c>
      <c r="AA335" s="4" t="s">
        <v>100</v>
      </c>
    </row>
    <row r="336" spans="1:27" ht="180" x14ac:dyDescent="0.25">
      <c r="A336" s="24" t="s">
        <v>639</v>
      </c>
      <c r="B336" s="4" t="s">
        <v>57</v>
      </c>
      <c r="C336" s="4" t="s">
        <v>491</v>
      </c>
      <c r="D336" s="6" t="s">
        <v>313</v>
      </c>
      <c r="E336" s="6" t="s">
        <v>314</v>
      </c>
      <c r="F336" s="4" t="s">
        <v>31</v>
      </c>
      <c r="G336" s="4">
        <v>8</v>
      </c>
      <c r="H336" s="9" t="s">
        <v>25</v>
      </c>
      <c r="I336" s="6" t="s">
        <v>98</v>
      </c>
      <c r="J336" s="6" t="s">
        <v>99</v>
      </c>
      <c r="K336" s="9" t="s">
        <v>667</v>
      </c>
      <c r="L336" s="9" t="s">
        <v>28</v>
      </c>
      <c r="M336" s="9" t="s">
        <v>736</v>
      </c>
      <c r="N336" s="9">
        <v>2</v>
      </c>
      <c r="O336" s="4">
        <v>4</v>
      </c>
      <c r="P336" s="20">
        <f t="shared" si="34"/>
        <v>8</v>
      </c>
      <c r="Q336" s="4" t="str">
        <f t="shared" si="35"/>
        <v>MEDIO</v>
      </c>
      <c r="R336" s="4">
        <v>10</v>
      </c>
      <c r="S336" s="20">
        <f t="shared" si="36"/>
        <v>80</v>
      </c>
      <c r="T336" s="6" t="str">
        <f t="shared" si="37"/>
        <v>III</v>
      </c>
      <c r="U336" s="6" t="str">
        <f t="shared" si="38"/>
        <v>MEJORABLE</v>
      </c>
      <c r="V336" s="6" t="s">
        <v>29</v>
      </c>
      <c r="W336" s="4" t="s">
        <v>29</v>
      </c>
      <c r="X336" s="9" t="s">
        <v>667</v>
      </c>
      <c r="Y336" s="4" t="s">
        <v>762</v>
      </c>
      <c r="Z336" s="4" t="s">
        <v>29</v>
      </c>
      <c r="AA336" s="4" t="s">
        <v>100</v>
      </c>
    </row>
    <row r="337" spans="1:27" ht="180" x14ac:dyDescent="0.25">
      <c r="A337" s="24" t="s">
        <v>639</v>
      </c>
      <c r="B337" s="4" t="s">
        <v>57</v>
      </c>
      <c r="C337" s="4" t="s">
        <v>491</v>
      </c>
      <c r="D337" s="6" t="s">
        <v>313</v>
      </c>
      <c r="E337" s="6" t="s">
        <v>314</v>
      </c>
      <c r="F337" s="4" t="s">
        <v>31</v>
      </c>
      <c r="G337" s="4">
        <v>9</v>
      </c>
      <c r="H337" s="9" t="s">
        <v>25</v>
      </c>
      <c r="I337" s="6" t="s">
        <v>98</v>
      </c>
      <c r="J337" s="6" t="s">
        <v>99</v>
      </c>
      <c r="K337" s="9" t="s">
        <v>667</v>
      </c>
      <c r="L337" s="9" t="s">
        <v>28</v>
      </c>
      <c r="M337" s="9" t="s">
        <v>736</v>
      </c>
      <c r="N337" s="9">
        <v>2</v>
      </c>
      <c r="O337" s="4">
        <v>4</v>
      </c>
      <c r="P337" s="20">
        <f t="shared" si="34"/>
        <v>8</v>
      </c>
      <c r="Q337" s="4" t="str">
        <f t="shared" si="35"/>
        <v>MEDIO</v>
      </c>
      <c r="R337" s="4">
        <v>10</v>
      </c>
      <c r="S337" s="20">
        <f t="shared" si="36"/>
        <v>80</v>
      </c>
      <c r="T337" s="6" t="str">
        <f t="shared" si="37"/>
        <v>III</v>
      </c>
      <c r="U337" s="6" t="str">
        <f t="shared" si="38"/>
        <v>MEJORABLE</v>
      </c>
      <c r="V337" s="6" t="s">
        <v>29</v>
      </c>
      <c r="W337" s="4" t="s">
        <v>29</v>
      </c>
      <c r="X337" s="9" t="s">
        <v>667</v>
      </c>
      <c r="Y337" s="4" t="s">
        <v>762</v>
      </c>
      <c r="Z337" s="4" t="s">
        <v>29</v>
      </c>
      <c r="AA337" s="4" t="s">
        <v>100</v>
      </c>
    </row>
    <row r="338" spans="1:27" ht="180" x14ac:dyDescent="0.25">
      <c r="A338" s="24" t="s">
        <v>639</v>
      </c>
      <c r="B338" s="4" t="s">
        <v>57</v>
      </c>
      <c r="C338" s="4" t="s">
        <v>491</v>
      </c>
      <c r="D338" s="6" t="s">
        <v>313</v>
      </c>
      <c r="E338" s="6" t="s">
        <v>314</v>
      </c>
      <c r="F338" s="4" t="s">
        <v>31</v>
      </c>
      <c r="G338" s="4">
        <v>10</v>
      </c>
      <c r="H338" s="9" t="s">
        <v>25</v>
      </c>
      <c r="I338" s="6" t="s">
        <v>98</v>
      </c>
      <c r="J338" s="6" t="s">
        <v>99</v>
      </c>
      <c r="K338" s="9" t="s">
        <v>667</v>
      </c>
      <c r="L338" s="9" t="s">
        <v>28</v>
      </c>
      <c r="M338" s="9" t="s">
        <v>736</v>
      </c>
      <c r="N338" s="9">
        <v>2</v>
      </c>
      <c r="O338" s="4">
        <v>4</v>
      </c>
      <c r="P338" s="20">
        <f t="shared" si="34"/>
        <v>8</v>
      </c>
      <c r="Q338" s="4" t="str">
        <f t="shared" si="35"/>
        <v>MEDIO</v>
      </c>
      <c r="R338" s="4">
        <v>10</v>
      </c>
      <c r="S338" s="20">
        <f t="shared" si="36"/>
        <v>80</v>
      </c>
      <c r="T338" s="6" t="str">
        <f t="shared" si="37"/>
        <v>III</v>
      </c>
      <c r="U338" s="6" t="str">
        <f t="shared" si="38"/>
        <v>MEJORABLE</v>
      </c>
      <c r="V338" s="6" t="s">
        <v>29</v>
      </c>
      <c r="W338" s="4" t="s">
        <v>29</v>
      </c>
      <c r="X338" s="9" t="s">
        <v>667</v>
      </c>
      <c r="Y338" s="4" t="s">
        <v>762</v>
      </c>
      <c r="Z338" s="4" t="s">
        <v>29</v>
      </c>
      <c r="AA338" s="4" t="s">
        <v>100</v>
      </c>
    </row>
    <row r="339" spans="1:27" ht="180" x14ac:dyDescent="0.25">
      <c r="A339" s="24" t="s">
        <v>639</v>
      </c>
      <c r="B339" s="4" t="s">
        <v>57</v>
      </c>
      <c r="C339" s="4" t="s">
        <v>491</v>
      </c>
      <c r="D339" s="6" t="s">
        <v>313</v>
      </c>
      <c r="E339" s="6" t="s">
        <v>314</v>
      </c>
      <c r="F339" s="4" t="s">
        <v>31</v>
      </c>
      <c r="G339" s="4">
        <v>11</v>
      </c>
      <c r="H339" s="9" t="s">
        <v>25</v>
      </c>
      <c r="I339" s="6" t="s">
        <v>98</v>
      </c>
      <c r="J339" s="6" t="s">
        <v>99</v>
      </c>
      <c r="K339" s="9" t="s">
        <v>667</v>
      </c>
      <c r="L339" s="9" t="s">
        <v>28</v>
      </c>
      <c r="M339" s="9" t="s">
        <v>736</v>
      </c>
      <c r="N339" s="9">
        <v>2</v>
      </c>
      <c r="O339" s="4">
        <v>4</v>
      </c>
      <c r="P339" s="20">
        <f t="shared" si="34"/>
        <v>8</v>
      </c>
      <c r="Q339" s="4" t="str">
        <f t="shared" si="35"/>
        <v>MEDIO</v>
      </c>
      <c r="R339" s="4">
        <v>10</v>
      </c>
      <c r="S339" s="20">
        <f t="shared" si="36"/>
        <v>80</v>
      </c>
      <c r="T339" s="6" t="str">
        <f t="shared" si="37"/>
        <v>III</v>
      </c>
      <c r="U339" s="6" t="str">
        <f t="shared" si="38"/>
        <v>MEJORABLE</v>
      </c>
      <c r="V339" s="6" t="s">
        <v>29</v>
      </c>
      <c r="W339" s="4" t="s">
        <v>29</v>
      </c>
      <c r="X339" s="9" t="s">
        <v>667</v>
      </c>
      <c r="Y339" s="4" t="s">
        <v>762</v>
      </c>
      <c r="Z339" s="4" t="s">
        <v>29</v>
      </c>
      <c r="AA339" s="4" t="s">
        <v>100</v>
      </c>
    </row>
    <row r="340" spans="1:27" ht="120" x14ac:dyDescent="0.25">
      <c r="A340" s="24" t="s">
        <v>768</v>
      </c>
      <c r="B340" s="4" t="s">
        <v>492</v>
      </c>
      <c r="C340" s="4" t="s">
        <v>491</v>
      </c>
      <c r="D340" s="6" t="s">
        <v>493</v>
      </c>
      <c r="E340" s="6" t="s">
        <v>494</v>
      </c>
      <c r="F340" s="4" t="s">
        <v>31</v>
      </c>
      <c r="G340" s="4" t="s">
        <v>71</v>
      </c>
      <c r="H340" s="9" t="s">
        <v>53</v>
      </c>
      <c r="I340" s="6" t="s">
        <v>95</v>
      </c>
      <c r="J340" s="6" t="s">
        <v>96</v>
      </c>
      <c r="K340" s="4" t="s">
        <v>28</v>
      </c>
      <c r="L340" s="4" t="s">
        <v>28</v>
      </c>
      <c r="M340" s="4" t="s">
        <v>644</v>
      </c>
      <c r="N340" s="4">
        <v>2</v>
      </c>
      <c r="O340" s="6">
        <v>4</v>
      </c>
      <c r="P340" s="20">
        <f t="shared" si="34"/>
        <v>8</v>
      </c>
      <c r="Q340" s="4" t="str">
        <f t="shared" si="35"/>
        <v>MEDIO</v>
      </c>
      <c r="R340" s="6">
        <v>25</v>
      </c>
      <c r="S340" s="20">
        <f t="shared" si="36"/>
        <v>200</v>
      </c>
      <c r="T340" s="6" t="str">
        <f t="shared" si="37"/>
        <v>II</v>
      </c>
      <c r="U340" s="6" t="str">
        <f t="shared" si="38"/>
        <v>NO ACEPTABLE O ACEPTABLE CON CONTROL ESPECIFICO</v>
      </c>
      <c r="V340" s="6" t="s">
        <v>29</v>
      </c>
      <c r="W340" s="4" t="s">
        <v>29</v>
      </c>
      <c r="X340" s="4" t="s">
        <v>29</v>
      </c>
      <c r="Y340" s="4" t="s">
        <v>645</v>
      </c>
      <c r="Z340" s="4" t="s">
        <v>97</v>
      </c>
      <c r="AA340" s="4" t="s">
        <v>732</v>
      </c>
    </row>
    <row r="341" spans="1:27" ht="195" x14ac:dyDescent="0.25">
      <c r="A341" s="24" t="s">
        <v>768</v>
      </c>
      <c r="B341" s="4" t="s">
        <v>492</v>
      </c>
      <c r="C341" s="4" t="s">
        <v>491</v>
      </c>
      <c r="D341" s="6" t="s">
        <v>494</v>
      </c>
      <c r="E341" s="6" t="s">
        <v>494</v>
      </c>
      <c r="F341" s="4" t="s">
        <v>31</v>
      </c>
      <c r="G341" s="4" t="s">
        <v>71</v>
      </c>
      <c r="H341" s="4" t="s">
        <v>27</v>
      </c>
      <c r="I341" s="6" t="s">
        <v>109</v>
      </c>
      <c r="J341" s="6" t="s">
        <v>110</v>
      </c>
      <c r="K341" s="6" t="s">
        <v>660</v>
      </c>
      <c r="L341" s="6" t="s">
        <v>340</v>
      </c>
      <c r="M341" s="6" t="s">
        <v>738</v>
      </c>
      <c r="N341" s="6">
        <v>2</v>
      </c>
      <c r="O341" s="6">
        <v>3</v>
      </c>
      <c r="P341" s="20">
        <f t="shared" si="34"/>
        <v>6</v>
      </c>
      <c r="Q341" s="4" t="str">
        <f t="shared" si="35"/>
        <v>MEDIO</v>
      </c>
      <c r="R341" s="6">
        <v>10</v>
      </c>
      <c r="S341" s="20">
        <f t="shared" si="36"/>
        <v>60</v>
      </c>
      <c r="T341" s="6" t="str">
        <f t="shared" si="37"/>
        <v>III</v>
      </c>
      <c r="U341" s="6" t="str">
        <f t="shared" si="38"/>
        <v>MEJORABLE</v>
      </c>
      <c r="V341" s="6" t="s">
        <v>29</v>
      </c>
      <c r="W341" s="4" t="s">
        <v>29</v>
      </c>
      <c r="X341" s="6" t="s">
        <v>29</v>
      </c>
      <c r="Y341" s="6" t="s">
        <v>767</v>
      </c>
      <c r="Z341" s="4" t="s">
        <v>29</v>
      </c>
      <c r="AA341" s="4" t="s">
        <v>100</v>
      </c>
    </row>
    <row r="342" spans="1:27" ht="165" x14ac:dyDescent="0.25">
      <c r="A342" s="24" t="s">
        <v>768</v>
      </c>
      <c r="B342" s="4" t="s">
        <v>492</v>
      </c>
      <c r="C342" s="4" t="s">
        <v>491</v>
      </c>
      <c r="D342" s="6" t="s">
        <v>494</v>
      </c>
      <c r="E342" s="6" t="s">
        <v>494</v>
      </c>
      <c r="F342" s="4" t="s">
        <v>31</v>
      </c>
      <c r="G342" s="4" t="s">
        <v>71</v>
      </c>
      <c r="H342" s="6" t="s">
        <v>27</v>
      </c>
      <c r="I342" s="6" t="s">
        <v>347</v>
      </c>
      <c r="J342" s="6" t="s">
        <v>348</v>
      </c>
      <c r="K342" s="6" t="s">
        <v>660</v>
      </c>
      <c r="L342" s="6" t="s">
        <v>340</v>
      </c>
      <c r="M342" s="6" t="s">
        <v>738</v>
      </c>
      <c r="N342" s="4">
        <v>2</v>
      </c>
      <c r="O342" s="4">
        <v>3</v>
      </c>
      <c r="P342" s="20">
        <f t="shared" si="34"/>
        <v>6</v>
      </c>
      <c r="Q342" s="4" t="str">
        <f t="shared" si="35"/>
        <v>MEDIO</v>
      </c>
      <c r="R342" s="6">
        <v>10</v>
      </c>
      <c r="S342" s="20">
        <f t="shared" si="36"/>
        <v>60</v>
      </c>
      <c r="T342" s="6" t="str">
        <f t="shared" si="37"/>
        <v>III</v>
      </c>
      <c r="U342" s="6" t="str">
        <f t="shared" si="38"/>
        <v>MEJORABLE</v>
      </c>
      <c r="V342" s="6" t="s">
        <v>29</v>
      </c>
      <c r="W342" s="4" t="s">
        <v>29</v>
      </c>
      <c r="X342" s="6" t="s">
        <v>341</v>
      </c>
      <c r="Y342" s="6" t="s">
        <v>761</v>
      </c>
      <c r="Z342" s="6" t="s">
        <v>29</v>
      </c>
      <c r="AA342" s="4" t="s">
        <v>323</v>
      </c>
    </row>
    <row r="343" spans="1:27" ht="120" x14ac:dyDescent="0.25">
      <c r="A343" s="24" t="s">
        <v>768</v>
      </c>
      <c r="B343" s="4" t="s">
        <v>492</v>
      </c>
      <c r="C343" s="4" t="s">
        <v>491</v>
      </c>
      <c r="D343" s="6" t="s">
        <v>494</v>
      </c>
      <c r="E343" s="6" t="s">
        <v>494</v>
      </c>
      <c r="F343" s="4" t="s">
        <v>31</v>
      </c>
      <c r="G343" s="4" t="s">
        <v>71</v>
      </c>
      <c r="H343" s="6" t="s">
        <v>27</v>
      </c>
      <c r="I343" s="9" t="s">
        <v>390</v>
      </c>
      <c r="J343" s="6" t="s">
        <v>391</v>
      </c>
      <c r="K343" s="6" t="s">
        <v>28</v>
      </c>
      <c r="L343" s="6" t="s">
        <v>28</v>
      </c>
      <c r="M343" s="6" t="s">
        <v>738</v>
      </c>
      <c r="N343" s="4">
        <v>2</v>
      </c>
      <c r="O343" s="4">
        <v>3</v>
      </c>
      <c r="P343" s="20">
        <f t="shared" si="34"/>
        <v>6</v>
      </c>
      <c r="Q343" s="4" t="str">
        <f t="shared" si="35"/>
        <v>MEDIO</v>
      </c>
      <c r="R343" s="6">
        <v>10</v>
      </c>
      <c r="S343" s="20">
        <f t="shared" si="36"/>
        <v>60</v>
      </c>
      <c r="T343" s="6" t="str">
        <f t="shared" si="37"/>
        <v>III</v>
      </c>
      <c r="U343" s="6" t="str">
        <f t="shared" si="38"/>
        <v>MEJORABLE</v>
      </c>
      <c r="V343" s="6" t="s">
        <v>29</v>
      </c>
      <c r="W343" s="4" t="s">
        <v>29</v>
      </c>
      <c r="X343" s="4" t="s">
        <v>29</v>
      </c>
      <c r="Y343" s="4" t="s">
        <v>766</v>
      </c>
      <c r="Z343" s="4" t="s">
        <v>29</v>
      </c>
      <c r="AA343" s="4" t="s">
        <v>100</v>
      </c>
    </row>
    <row r="344" spans="1:27" ht="120" x14ac:dyDescent="0.25">
      <c r="A344" s="24" t="s">
        <v>768</v>
      </c>
      <c r="B344" s="4" t="s">
        <v>492</v>
      </c>
      <c r="C344" s="4" t="s">
        <v>491</v>
      </c>
      <c r="D344" s="6" t="s">
        <v>494</v>
      </c>
      <c r="E344" s="6" t="s">
        <v>494</v>
      </c>
      <c r="F344" s="4" t="s">
        <v>31</v>
      </c>
      <c r="G344" s="4" t="s">
        <v>71</v>
      </c>
      <c r="H344" s="6" t="s">
        <v>27</v>
      </c>
      <c r="I344" s="6" t="s">
        <v>349</v>
      </c>
      <c r="J344" s="6" t="s">
        <v>350</v>
      </c>
      <c r="K344" s="6" t="s">
        <v>28</v>
      </c>
      <c r="L344" s="6" t="s">
        <v>351</v>
      </c>
      <c r="M344" s="6" t="s">
        <v>736</v>
      </c>
      <c r="N344" s="4">
        <v>2</v>
      </c>
      <c r="O344" s="4">
        <v>3</v>
      </c>
      <c r="P344" s="20">
        <f t="shared" si="34"/>
        <v>6</v>
      </c>
      <c r="Q344" s="4" t="str">
        <f t="shared" si="35"/>
        <v>MEDIO</v>
      </c>
      <c r="R344" s="6">
        <v>10</v>
      </c>
      <c r="S344" s="20">
        <f t="shared" si="36"/>
        <v>60</v>
      </c>
      <c r="T344" s="6" t="str">
        <f t="shared" si="37"/>
        <v>III</v>
      </c>
      <c r="U344" s="6" t="str">
        <f t="shared" si="38"/>
        <v>MEJORABLE</v>
      </c>
      <c r="V344" s="6" t="s">
        <v>29</v>
      </c>
      <c r="W344" s="4" t="s">
        <v>29</v>
      </c>
      <c r="X344" s="4" t="s">
        <v>663</v>
      </c>
      <c r="Y344" s="4" t="s">
        <v>736</v>
      </c>
      <c r="Z344" s="4" t="s">
        <v>29</v>
      </c>
      <c r="AA344" s="4" t="s">
        <v>100</v>
      </c>
    </row>
    <row r="345" spans="1:27" ht="120" x14ac:dyDescent="0.25">
      <c r="A345" s="24" t="s">
        <v>768</v>
      </c>
      <c r="B345" s="4" t="s">
        <v>492</v>
      </c>
      <c r="C345" s="4" t="s">
        <v>491</v>
      </c>
      <c r="D345" s="6" t="s">
        <v>494</v>
      </c>
      <c r="E345" s="6" t="s">
        <v>494</v>
      </c>
      <c r="F345" s="4" t="s">
        <v>31</v>
      </c>
      <c r="G345" s="4" t="s">
        <v>71</v>
      </c>
      <c r="H345" s="9" t="s">
        <v>25</v>
      </c>
      <c r="I345" s="9" t="s">
        <v>172</v>
      </c>
      <c r="J345" s="9" t="s">
        <v>173</v>
      </c>
      <c r="K345" s="9" t="s">
        <v>174</v>
      </c>
      <c r="L345" s="9" t="s">
        <v>28</v>
      </c>
      <c r="M345" s="9" t="s">
        <v>736</v>
      </c>
      <c r="N345" s="9">
        <v>2</v>
      </c>
      <c r="O345" s="9">
        <v>4</v>
      </c>
      <c r="P345" s="20">
        <f t="shared" si="34"/>
        <v>8</v>
      </c>
      <c r="Q345" s="4" t="str">
        <f t="shared" si="35"/>
        <v>MEDIO</v>
      </c>
      <c r="R345" s="4">
        <v>10</v>
      </c>
      <c r="S345" s="20">
        <f t="shared" si="36"/>
        <v>80</v>
      </c>
      <c r="T345" s="6" t="str">
        <f t="shared" si="37"/>
        <v>III</v>
      </c>
      <c r="U345" s="6" t="str">
        <f t="shared" si="38"/>
        <v>MEJORABLE</v>
      </c>
      <c r="V345" s="6" t="s">
        <v>29</v>
      </c>
      <c r="W345" s="4" t="s">
        <v>29</v>
      </c>
      <c r="X345" s="9" t="s">
        <v>174</v>
      </c>
      <c r="Y345" s="4" t="s">
        <v>741</v>
      </c>
      <c r="Z345" s="4" t="s">
        <v>29</v>
      </c>
      <c r="AA345" s="4" t="s">
        <v>353</v>
      </c>
    </row>
    <row r="346" spans="1:27" ht="120" x14ac:dyDescent="0.25">
      <c r="A346" s="24" t="s">
        <v>768</v>
      </c>
      <c r="B346" s="4" t="s">
        <v>492</v>
      </c>
      <c r="C346" s="4" t="s">
        <v>491</v>
      </c>
      <c r="D346" s="6" t="s">
        <v>494</v>
      </c>
      <c r="E346" s="6" t="s">
        <v>494</v>
      </c>
      <c r="F346" s="4" t="s">
        <v>31</v>
      </c>
      <c r="G346" s="4" t="s">
        <v>71</v>
      </c>
      <c r="H346" s="6" t="s">
        <v>25</v>
      </c>
      <c r="I346" s="6" t="s">
        <v>352</v>
      </c>
      <c r="J346" s="6" t="s">
        <v>350</v>
      </c>
      <c r="K346" s="9" t="s">
        <v>174</v>
      </c>
      <c r="L346" s="6" t="s">
        <v>28</v>
      </c>
      <c r="M346" s="6" t="s">
        <v>736</v>
      </c>
      <c r="N346" s="4">
        <v>2</v>
      </c>
      <c r="O346" s="4">
        <v>3</v>
      </c>
      <c r="P346" s="20">
        <f t="shared" si="34"/>
        <v>6</v>
      </c>
      <c r="Q346" s="4" t="str">
        <f t="shared" si="35"/>
        <v>MEDIO</v>
      </c>
      <c r="R346" s="4">
        <v>10</v>
      </c>
      <c r="S346" s="20">
        <f t="shared" si="36"/>
        <v>60</v>
      </c>
      <c r="T346" s="6" t="str">
        <f t="shared" si="37"/>
        <v>III</v>
      </c>
      <c r="U346" s="6" t="str">
        <f t="shared" si="38"/>
        <v>MEJORABLE</v>
      </c>
      <c r="V346" s="6" t="s">
        <v>29</v>
      </c>
      <c r="W346" s="4" t="s">
        <v>29</v>
      </c>
      <c r="X346" s="4" t="s">
        <v>174</v>
      </c>
      <c r="Y346" s="4" t="s">
        <v>741</v>
      </c>
      <c r="Z346" s="4" t="s">
        <v>29</v>
      </c>
      <c r="AA346" s="4" t="s">
        <v>353</v>
      </c>
    </row>
    <row r="347" spans="1:27" ht="180" x14ac:dyDescent="0.25">
      <c r="A347" s="24" t="s">
        <v>768</v>
      </c>
      <c r="B347" s="4" t="s">
        <v>492</v>
      </c>
      <c r="C347" s="4" t="s">
        <v>491</v>
      </c>
      <c r="D347" s="6" t="s">
        <v>494</v>
      </c>
      <c r="E347" s="6" t="s">
        <v>494</v>
      </c>
      <c r="F347" s="4" t="s">
        <v>31</v>
      </c>
      <c r="G347" s="4" t="s">
        <v>71</v>
      </c>
      <c r="H347" s="9" t="s">
        <v>25</v>
      </c>
      <c r="I347" s="6" t="s">
        <v>98</v>
      </c>
      <c r="J347" s="6" t="s">
        <v>99</v>
      </c>
      <c r="K347" s="9" t="s">
        <v>667</v>
      </c>
      <c r="L347" s="9" t="s">
        <v>28</v>
      </c>
      <c r="M347" s="9" t="s">
        <v>736</v>
      </c>
      <c r="N347" s="9">
        <v>2</v>
      </c>
      <c r="O347" s="4">
        <v>4</v>
      </c>
      <c r="P347" s="20">
        <f t="shared" si="34"/>
        <v>8</v>
      </c>
      <c r="Q347" s="4" t="str">
        <f t="shared" si="35"/>
        <v>MEDIO</v>
      </c>
      <c r="R347" s="4">
        <v>10</v>
      </c>
      <c r="S347" s="20">
        <f t="shared" si="36"/>
        <v>80</v>
      </c>
      <c r="T347" s="6" t="str">
        <f t="shared" si="37"/>
        <v>III</v>
      </c>
      <c r="U347" s="6" t="str">
        <f t="shared" si="38"/>
        <v>MEJORABLE</v>
      </c>
      <c r="V347" s="6" t="s">
        <v>29</v>
      </c>
      <c r="W347" s="4" t="s">
        <v>29</v>
      </c>
      <c r="X347" s="9" t="s">
        <v>667</v>
      </c>
      <c r="Y347" s="4" t="s">
        <v>762</v>
      </c>
      <c r="Z347" s="4" t="s">
        <v>29</v>
      </c>
      <c r="AA347" s="4" t="s">
        <v>100</v>
      </c>
    </row>
    <row r="348" spans="1:27" ht="120" x14ac:dyDescent="0.25">
      <c r="A348" s="24" t="s">
        <v>768</v>
      </c>
      <c r="B348" s="4" t="s">
        <v>492</v>
      </c>
      <c r="C348" s="4" t="s">
        <v>491</v>
      </c>
      <c r="D348" s="6" t="s">
        <v>494</v>
      </c>
      <c r="E348" s="6" t="s">
        <v>494</v>
      </c>
      <c r="F348" s="4" t="s">
        <v>31</v>
      </c>
      <c r="G348" s="4" t="s">
        <v>71</v>
      </c>
      <c r="H348" s="9" t="s">
        <v>79</v>
      </c>
      <c r="I348" s="9" t="s">
        <v>169</v>
      </c>
      <c r="J348" s="9" t="s">
        <v>170</v>
      </c>
      <c r="K348" s="4" t="s">
        <v>28</v>
      </c>
      <c r="L348" s="4" t="s">
        <v>28</v>
      </c>
      <c r="M348" s="4" t="s">
        <v>171</v>
      </c>
      <c r="N348" s="4">
        <v>2</v>
      </c>
      <c r="O348" s="4">
        <v>1</v>
      </c>
      <c r="P348" s="20">
        <f t="shared" si="34"/>
        <v>2</v>
      </c>
      <c r="Q348" s="4" t="str">
        <f t="shared" si="35"/>
        <v>BAJO</v>
      </c>
      <c r="R348" s="4">
        <v>10</v>
      </c>
      <c r="S348" s="20">
        <f t="shared" si="36"/>
        <v>20</v>
      </c>
      <c r="T348" s="6" t="str">
        <f t="shared" si="37"/>
        <v>IV</v>
      </c>
      <c r="U348" s="6" t="str">
        <f t="shared" si="38"/>
        <v>ACEPTABLE</v>
      </c>
      <c r="V348" s="6" t="s">
        <v>29</v>
      </c>
      <c r="W348" s="4" t="s">
        <v>29</v>
      </c>
      <c r="X348" s="4" t="s">
        <v>29</v>
      </c>
      <c r="Y348" s="4" t="s">
        <v>171</v>
      </c>
      <c r="Z348" s="4" t="s">
        <v>29</v>
      </c>
      <c r="AA348" s="4" t="s">
        <v>132</v>
      </c>
    </row>
    <row r="349" spans="1:27" ht="120" x14ac:dyDescent="0.25">
      <c r="A349" s="24" t="s">
        <v>768</v>
      </c>
      <c r="B349" s="4" t="s">
        <v>492</v>
      </c>
      <c r="C349" s="4" t="s">
        <v>491</v>
      </c>
      <c r="D349" s="6" t="s">
        <v>494</v>
      </c>
      <c r="E349" s="6" t="s">
        <v>494</v>
      </c>
      <c r="F349" s="4" t="s">
        <v>31</v>
      </c>
      <c r="G349" s="4" t="s">
        <v>71</v>
      </c>
      <c r="H349" s="9" t="s">
        <v>79</v>
      </c>
      <c r="I349" s="9" t="s">
        <v>129</v>
      </c>
      <c r="J349" s="9" t="s">
        <v>130</v>
      </c>
      <c r="K349" s="4" t="s">
        <v>28</v>
      </c>
      <c r="L349" s="4" t="s">
        <v>28</v>
      </c>
      <c r="M349" s="4" t="s">
        <v>171</v>
      </c>
      <c r="N349" s="4">
        <v>10</v>
      </c>
      <c r="O349" s="4">
        <v>1</v>
      </c>
      <c r="P349" s="20">
        <f t="shared" si="34"/>
        <v>10</v>
      </c>
      <c r="Q349" s="4" t="str">
        <f t="shared" si="35"/>
        <v>ALTO</v>
      </c>
      <c r="R349" s="4">
        <v>100</v>
      </c>
      <c r="S349" s="20">
        <f t="shared" si="36"/>
        <v>1000</v>
      </c>
      <c r="T349" s="6" t="str">
        <f t="shared" si="37"/>
        <v>I</v>
      </c>
      <c r="U349" s="6" t="str">
        <f t="shared" si="38"/>
        <v>NO ACEPTABLE</v>
      </c>
      <c r="V349" s="6" t="s">
        <v>29</v>
      </c>
      <c r="W349" s="4" t="s">
        <v>29</v>
      </c>
      <c r="X349" s="4" t="s">
        <v>29</v>
      </c>
      <c r="Y349" s="4" t="s">
        <v>131</v>
      </c>
      <c r="Z349" s="4" t="s">
        <v>29</v>
      </c>
      <c r="AA349" s="4" t="s">
        <v>132</v>
      </c>
    </row>
    <row r="350" spans="1:27" ht="120" x14ac:dyDescent="0.25">
      <c r="A350" s="24" t="s">
        <v>768</v>
      </c>
      <c r="B350" s="4" t="s">
        <v>492</v>
      </c>
      <c r="C350" s="4" t="s">
        <v>491</v>
      </c>
      <c r="D350" s="6" t="s">
        <v>494</v>
      </c>
      <c r="E350" s="6" t="s">
        <v>494</v>
      </c>
      <c r="F350" s="4" t="s">
        <v>31</v>
      </c>
      <c r="G350" s="4" t="s">
        <v>71</v>
      </c>
      <c r="H350" s="9" t="s">
        <v>32</v>
      </c>
      <c r="I350" s="9" t="s">
        <v>385</v>
      </c>
      <c r="J350" s="9" t="s">
        <v>386</v>
      </c>
      <c r="K350" s="9" t="s">
        <v>764</v>
      </c>
      <c r="L350" s="9" t="s">
        <v>344</v>
      </c>
      <c r="M350" s="4" t="s">
        <v>495</v>
      </c>
      <c r="N350" s="4">
        <v>2</v>
      </c>
      <c r="O350" s="4">
        <v>1</v>
      </c>
      <c r="P350" s="20">
        <f t="shared" si="34"/>
        <v>2</v>
      </c>
      <c r="Q350" s="4" t="str">
        <f t="shared" si="35"/>
        <v>BAJO</v>
      </c>
      <c r="R350" s="6">
        <v>10</v>
      </c>
      <c r="S350" s="20">
        <f t="shared" si="36"/>
        <v>20</v>
      </c>
      <c r="T350" s="6" t="str">
        <f t="shared" si="37"/>
        <v>IV</v>
      </c>
      <c r="U350" s="6" t="str">
        <f t="shared" si="38"/>
        <v>ACEPTABLE</v>
      </c>
      <c r="V350" s="6" t="s">
        <v>29</v>
      </c>
      <c r="W350" s="4" t="s">
        <v>29</v>
      </c>
      <c r="X350" s="4" t="s">
        <v>29</v>
      </c>
      <c r="Y350" s="4" t="s">
        <v>769</v>
      </c>
      <c r="Z350" s="4" t="s">
        <v>496</v>
      </c>
      <c r="AA350" s="4" t="s">
        <v>508</v>
      </c>
    </row>
    <row r="351" spans="1:27" ht="150" x14ac:dyDescent="0.25">
      <c r="A351" s="24" t="s">
        <v>768</v>
      </c>
      <c r="B351" s="4" t="s">
        <v>492</v>
      </c>
      <c r="C351" s="4" t="s">
        <v>491</v>
      </c>
      <c r="D351" s="6" t="s">
        <v>494</v>
      </c>
      <c r="E351" s="6" t="s">
        <v>494</v>
      </c>
      <c r="F351" s="4" t="s">
        <v>31</v>
      </c>
      <c r="G351" s="4" t="s">
        <v>71</v>
      </c>
      <c r="H351" s="6" t="s">
        <v>112</v>
      </c>
      <c r="I351" s="4" t="s">
        <v>198</v>
      </c>
      <c r="J351" s="6" t="s">
        <v>114</v>
      </c>
      <c r="K351" s="6" t="s">
        <v>357</v>
      </c>
      <c r="L351" s="9" t="s">
        <v>637</v>
      </c>
      <c r="M351" s="9" t="s">
        <v>28</v>
      </c>
      <c r="N351" s="4">
        <v>2</v>
      </c>
      <c r="O351" s="4">
        <v>2</v>
      </c>
      <c r="P351" s="20">
        <f t="shared" si="34"/>
        <v>4</v>
      </c>
      <c r="Q351" s="4" t="str">
        <f t="shared" si="35"/>
        <v>BAJO</v>
      </c>
      <c r="R351" s="6">
        <v>25</v>
      </c>
      <c r="S351" s="20">
        <f t="shared" si="36"/>
        <v>100</v>
      </c>
      <c r="T351" s="6" t="str">
        <f t="shared" si="37"/>
        <v>III</v>
      </c>
      <c r="U351" s="6" t="str">
        <f t="shared" si="38"/>
        <v>MEJORABLE</v>
      </c>
      <c r="V351" s="6" t="s">
        <v>29</v>
      </c>
      <c r="W351" s="4" t="s">
        <v>29</v>
      </c>
      <c r="X351" s="6" t="s">
        <v>384</v>
      </c>
      <c r="Y351" s="4" t="s">
        <v>359</v>
      </c>
      <c r="Z351" s="4" t="s">
        <v>29</v>
      </c>
      <c r="AA351" s="4" t="s">
        <v>360</v>
      </c>
    </row>
    <row r="352" spans="1:27" ht="120" x14ac:dyDescent="0.25">
      <c r="A352" s="24" t="s">
        <v>768</v>
      </c>
      <c r="B352" s="4" t="s">
        <v>492</v>
      </c>
      <c r="C352" s="4" t="s">
        <v>491</v>
      </c>
      <c r="D352" s="6" t="s">
        <v>494</v>
      </c>
      <c r="E352" s="6" t="s">
        <v>494</v>
      </c>
      <c r="F352" s="4" t="s">
        <v>31</v>
      </c>
      <c r="G352" s="4" t="s">
        <v>71</v>
      </c>
      <c r="H352" s="6" t="s">
        <v>112</v>
      </c>
      <c r="I352" s="6" t="s">
        <v>361</v>
      </c>
      <c r="J352" s="6" t="s">
        <v>125</v>
      </c>
      <c r="K352" s="6" t="s">
        <v>126</v>
      </c>
      <c r="L352" s="6" t="s">
        <v>127</v>
      </c>
      <c r="M352" s="6" t="s">
        <v>28</v>
      </c>
      <c r="N352" s="4">
        <v>2</v>
      </c>
      <c r="O352" s="4">
        <v>2</v>
      </c>
      <c r="P352" s="20">
        <f t="shared" si="34"/>
        <v>4</v>
      </c>
      <c r="Q352" s="4" t="str">
        <f t="shared" si="35"/>
        <v>BAJO</v>
      </c>
      <c r="R352" s="6">
        <v>10</v>
      </c>
      <c r="S352" s="20">
        <f t="shared" si="36"/>
        <v>40</v>
      </c>
      <c r="T352" s="6" t="str">
        <f t="shared" si="37"/>
        <v>III</v>
      </c>
      <c r="U352" s="6" t="str">
        <f t="shared" si="38"/>
        <v>MEJORABLE</v>
      </c>
      <c r="V352" s="6" t="s">
        <v>29</v>
      </c>
      <c r="W352" s="4" t="s">
        <v>29</v>
      </c>
      <c r="X352" s="4" t="s">
        <v>29</v>
      </c>
      <c r="Y352" s="4" t="s">
        <v>795</v>
      </c>
      <c r="Z352" s="4" t="s">
        <v>29</v>
      </c>
      <c r="AA352" s="4" t="s">
        <v>128</v>
      </c>
    </row>
    <row r="353" spans="1:27" ht="150" x14ac:dyDescent="0.25">
      <c r="A353" s="24" t="s">
        <v>768</v>
      </c>
      <c r="B353" s="4" t="s">
        <v>492</v>
      </c>
      <c r="C353" s="4" t="s">
        <v>491</v>
      </c>
      <c r="D353" s="6" t="s">
        <v>494</v>
      </c>
      <c r="E353" s="6" t="s">
        <v>494</v>
      </c>
      <c r="F353" s="4" t="s">
        <v>31</v>
      </c>
      <c r="G353" s="4" t="s">
        <v>71</v>
      </c>
      <c r="H353" s="6" t="s">
        <v>112</v>
      </c>
      <c r="I353" s="9" t="s">
        <v>668</v>
      </c>
      <c r="J353" s="9" t="s">
        <v>412</v>
      </c>
      <c r="K353" s="9" t="s">
        <v>363</v>
      </c>
      <c r="L353" s="9" t="s">
        <v>28</v>
      </c>
      <c r="M353" s="9" t="s">
        <v>171</v>
      </c>
      <c r="N353" s="4">
        <v>2</v>
      </c>
      <c r="O353" s="4">
        <v>2</v>
      </c>
      <c r="P353" s="20">
        <f t="shared" si="34"/>
        <v>4</v>
      </c>
      <c r="Q353" s="4" t="str">
        <f t="shared" si="35"/>
        <v>BAJO</v>
      </c>
      <c r="R353" s="6">
        <v>25</v>
      </c>
      <c r="S353" s="20">
        <f t="shared" si="36"/>
        <v>100</v>
      </c>
      <c r="T353" s="6" t="str">
        <f t="shared" si="37"/>
        <v>III</v>
      </c>
      <c r="U353" s="6" t="str">
        <f t="shared" si="38"/>
        <v>MEJORABLE</v>
      </c>
      <c r="V353" s="6" t="s">
        <v>29</v>
      </c>
      <c r="W353" s="4" t="s">
        <v>29</v>
      </c>
      <c r="X353" s="4" t="s">
        <v>29</v>
      </c>
      <c r="Y353" s="4" t="s">
        <v>797</v>
      </c>
      <c r="Z353" s="4" t="s">
        <v>29</v>
      </c>
      <c r="AA353" s="4" t="s">
        <v>128</v>
      </c>
    </row>
    <row r="354" spans="1:27" ht="120" x14ac:dyDescent="0.25">
      <c r="A354" s="24" t="s">
        <v>768</v>
      </c>
      <c r="B354" s="4" t="s">
        <v>492</v>
      </c>
      <c r="C354" s="4" t="s">
        <v>491</v>
      </c>
      <c r="D354" s="6" t="s">
        <v>494</v>
      </c>
      <c r="E354" s="6" t="s">
        <v>494</v>
      </c>
      <c r="F354" s="4" t="s">
        <v>31</v>
      </c>
      <c r="G354" s="4" t="s">
        <v>71</v>
      </c>
      <c r="H354" s="6" t="s">
        <v>112</v>
      </c>
      <c r="I354" s="6" t="s">
        <v>362</v>
      </c>
      <c r="J354" s="6" t="s">
        <v>125</v>
      </c>
      <c r="K354" s="9" t="s">
        <v>363</v>
      </c>
      <c r="L354" s="6" t="s">
        <v>28</v>
      </c>
      <c r="M354" s="6" t="s">
        <v>28</v>
      </c>
      <c r="N354" s="4">
        <v>2</v>
      </c>
      <c r="O354" s="4">
        <v>2</v>
      </c>
      <c r="P354" s="20">
        <f t="shared" si="34"/>
        <v>4</v>
      </c>
      <c r="Q354" s="4" t="str">
        <f t="shared" si="35"/>
        <v>BAJO</v>
      </c>
      <c r="R354" s="6">
        <v>10</v>
      </c>
      <c r="S354" s="20">
        <f t="shared" si="36"/>
        <v>40</v>
      </c>
      <c r="T354" s="6" t="str">
        <f t="shared" si="37"/>
        <v>III</v>
      </c>
      <c r="U354" s="6" t="str">
        <f t="shared" si="38"/>
        <v>MEJORABLE</v>
      </c>
      <c r="V354" s="6" t="s">
        <v>29</v>
      </c>
      <c r="W354" s="4" t="s">
        <v>29</v>
      </c>
      <c r="X354" s="4" t="s">
        <v>29</v>
      </c>
      <c r="Y354" s="4" t="s">
        <v>463</v>
      </c>
      <c r="Z354" s="4" t="s">
        <v>29</v>
      </c>
      <c r="AA354" s="4" t="s">
        <v>29</v>
      </c>
    </row>
    <row r="355" spans="1:27" ht="120" x14ac:dyDescent="0.25">
      <c r="A355" s="24" t="s">
        <v>768</v>
      </c>
      <c r="B355" s="4" t="s">
        <v>492</v>
      </c>
      <c r="C355" s="4" t="s">
        <v>491</v>
      </c>
      <c r="D355" s="6" t="s">
        <v>494</v>
      </c>
      <c r="E355" s="6" t="s">
        <v>494</v>
      </c>
      <c r="F355" s="4" t="s">
        <v>31</v>
      </c>
      <c r="G355" s="4" t="s">
        <v>71</v>
      </c>
      <c r="H355" s="6" t="s">
        <v>112</v>
      </c>
      <c r="I355" s="9" t="s">
        <v>316</v>
      </c>
      <c r="J355" s="9" t="s">
        <v>114</v>
      </c>
      <c r="K355" s="6" t="s">
        <v>115</v>
      </c>
      <c r="L355" s="6" t="s">
        <v>116</v>
      </c>
      <c r="M355" s="4" t="s">
        <v>28</v>
      </c>
      <c r="N355" s="4">
        <v>2</v>
      </c>
      <c r="O355" s="4">
        <v>3</v>
      </c>
      <c r="P355" s="20">
        <f t="shared" si="34"/>
        <v>6</v>
      </c>
      <c r="Q355" s="4" t="str">
        <f t="shared" si="35"/>
        <v>MEDIO</v>
      </c>
      <c r="R355" s="6">
        <v>10</v>
      </c>
      <c r="S355" s="20">
        <f t="shared" si="36"/>
        <v>60</v>
      </c>
      <c r="T355" s="6" t="str">
        <f t="shared" si="37"/>
        <v>III</v>
      </c>
      <c r="U355" s="6" t="str">
        <f t="shared" si="38"/>
        <v>MEJORABLE</v>
      </c>
      <c r="V355" s="6" t="s">
        <v>29</v>
      </c>
      <c r="W355" s="4" t="s">
        <v>29</v>
      </c>
      <c r="X355" s="4" t="s">
        <v>29</v>
      </c>
      <c r="Y355" s="4" t="s">
        <v>117</v>
      </c>
      <c r="Z355" s="4" t="s">
        <v>29</v>
      </c>
      <c r="AA355" s="4" t="s">
        <v>118</v>
      </c>
    </row>
    <row r="356" spans="1:27" ht="120" x14ac:dyDescent="0.25">
      <c r="A356" s="24" t="s">
        <v>768</v>
      </c>
      <c r="B356" s="4" t="s">
        <v>492</v>
      </c>
      <c r="C356" s="4" t="s">
        <v>491</v>
      </c>
      <c r="D356" s="6" t="s">
        <v>494</v>
      </c>
      <c r="E356" s="6" t="s">
        <v>494</v>
      </c>
      <c r="F356" s="4" t="s">
        <v>31</v>
      </c>
      <c r="G356" s="4" t="s">
        <v>71</v>
      </c>
      <c r="H356" s="6" t="s">
        <v>112</v>
      </c>
      <c r="I356" s="9" t="s">
        <v>409</v>
      </c>
      <c r="J356" s="9" t="s">
        <v>410</v>
      </c>
      <c r="K356" s="6" t="s">
        <v>115</v>
      </c>
      <c r="L356" s="6" t="s">
        <v>116</v>
      </c>
      <c r="M356" s="9" t="s">
        <v>28</v>
      </c>
      <c r="N356" s="4">
        <v>2</v>
      </c>
      <c r="O356" s="4">
        <v>4</v>
      </c>
      <c r="P356" s="20">
        <f t="shared" si="34"/>
        <v>8</v>
      </c>
      <c r="Q356" s="4" t="str">
        <f t="shared" si="35"/>
        <v>MEDIO</v>
      </c>
      <c r="R356" s="6">
        <v>10</v>
      </c>
      <c r="S356" s="20">
        <f t="shared" si="36"/>
        <v>80</v>
      </c>
      <c r="T356" s="6" t="str">
        <f t="shared" si="37"/>
        <v>III</v>
      </c>
      <c r="U356" s="6" t="str">
        <f t="shared" si="38"/>
        <v>MEJORABLE</v>
      </c>
      <c r="V356" s="6" t="s">
        <v>29</v>
      </c>
      <c r="W356" s="4" t="s">
        <v>29</v>
      </c>
      <c r="X356" s="4" t="s">
        <v>29</v>
      </c>
      <c r="Y356" s="4" t="s">
        <v>411</v>
      </c>
      <c r="Z356" s="4" t="s">
        <v>29</v>
      </c>
      <c r="AA356" s="4" t="s">
        <v>118</v>
      </c>
    </row>
    <row r="357" spans="1:27" ht="150" x14ac:dyDescent="0.25">
      <c r="A357" s="24" t="s">
        <v>768</v>
      </c>
      <c r="B357" s="4" t="s">
        <v>492</v>
      </c>
      <c r="C357" s="4" t="s">
        <v>491</v>
      </c>
      <c r="D357" s="6" t="s">
        <v>494</v>
      </c>
      <c r="E357" s="6" t="s">
        <v>494</v>
      </c>
      <c r="F357" s="4" t="s">
        <v>31</v>
      </c>
      <c r="G357" s="4" t="s">
        <v>71</v>
      </c>
      <c r="H357" s="6" t="s">
        <v>112</v>
      </c>
      <c r="I357" s="6" t="s">
        <v>355</v>
      </c>
      <c r="J357" s="6" t="s">
        <v>356</v>
      </c>
      <c r="K357" s="6" t="s">
        <v>357</v>
      </c>
      <c r="L357" s="9" t="s">
        <v>763</v>
      </c>
      <c r="M357" s="9" t="s">
        <v>141</v>
      </c>
      <c r="N357" s="4">
        <v>2</v>
      </c>
      <c r="O357" s="4">
        <v>4</v>
      </c>
      <c r="P357" s="20">
        <f t="shared" si="34"/>
        <v>8</v>
      </c>
      <c r="Q357" s="4" t="str">
        <f t="shared" si="35"/>
        <v>MEDIO</v>
      </c>
      <c r="R357" s="6">
        <v>10</v>
      </c>
      <c r="S357" s="20">
        <f t="shared" si="36"/>
        <v>80</v>
      </c>
      <c r="T357" s="6" t="str">
        <f t="shared" si="37"/>
        <v>III</v>
      </c>
      <c r="U357" s="6" t="str">
        <f t="shared" si="38"/>
        <v>MEJORABLE</v>
      </c>
      <c r="V357" s="6" t="s">
        <v>29</v>
      </c>
      <c r="W357" s="4" t="s">
        <v>29</v>
      </c>
      <c r="X357" s="6" t="s">
        <v>358</v>
      </c>
      <c r="Y357" s="4" t="s">
        <v>359</v>
      </c>
      <c r="Z357" s="4" t="s">
        <v>29</v>
      </c>
      <c r="AA357" s="4" t="s">
        <v>360</v>
      </c>
    </row>
    <row r="358" spans="1:27" ht="120" x14ac:dyDescent="0.25">
      <c r="A358" s="24" t="s">
        <v>768</v>
      </c>
      <c r="B358" s="4" t="s">
        <v>492</v>
      </c>
      <c r="C358" s="4" t="s">
        <v>491</v>
      </c>
      <c r="D358" s="6" t="s">
        <v>494</v>
      </c>
      <c r="E358" s="6" t="s">
        <v>494</v>
      </c>
      <c r="F358" s="4" t="s">
        <v>31</v>
      </c>
      <c r="G358" s="4" t="s">
        <v>71</v>
      </c>
      <c r="H358" s="6" t="s">
        <v>112</v>
      </c>
      <c r="I358" s="9" t="s">
        <v>137</v>
      </c>
      <c r="J358" s="9" t="s">
        <v>138</v>
      </c>
      <c r="K358" s="6" t="s">
        <v>139</v>
      </c>
      <c r="L358" s="6" t="s">
        <v>140</v>
      </c>
      <c r="M358" s="6" t="s">
        <v>141</v>
      </c>
      <c r="N358" s="4">
        <v>2</v>
      </c>
      <c r="O358" s="4">
        <v>2</v>
      </c>
      <c r="P358" s="20">
        <f t="shared" si="34"/>
        <v>4</v>
      </c>
      <c r="Q358" s="4" t="str">
        <f t="shared" si="35"/>
        <v>BAJO</v>
      </c>
      <c r="R358" s="6">
        <v>10</v>
      </c>
      <c r="S358" s="20">
        <f t="shared" si="36"/>
        <v>40</v>
      </c>
      <c r="T358" s="6" t="str">
        <f t="shared" si="37"/>
        <v>III</v>
      </c>
      <c r="U358" s="6" t="str">
        <f t="shared" si="38"/>
        <v>MEJORABLE</v>
      </c>
      <c r="V358" s="6" t="s">
        <v>29</v>
      </c>
      <c r="W358" s="4" t="s">
        <v>29</v>
      </c>
      <c r="X358" s="4" t="s">
        <v>29</v>
      </c>
      <c r="Y358" s="4" t="s">
        <v>142</v>
      </c>
      <c r="Z358" s="4" t="s">
        <v>29</v>
      </c>
      <c r="AA358" s="4" t="s">
        <v>118</v>
      </c>
    </row>
    <row r="359" spans="1:27" ht="120" x14ac:dyDescent="0.25">
      <c r="A359" s="24" t="s">
        <v>768</v>
      </c>
      <c r="B359" s="4" t="s">
        <v>492</v>
      </c>
      <c r="C359" s="4" t="s">
        <v>491</v>
      </c>
      <c r="D359" s="6" t="s">
        <v>494</v>
      </c>
      <c r="E359" s="6" t="s">
        <v>494</v>
      </c>
      <c r="F359" s="4" t="s">
        <v>31</v>
      </c>
      <c r="G359" s="4" t="s">
        <v>71</v>
      </c>
      <c r="H359" s="6" t="s">
        <v>112</v>
      </c>
      <c r="I359" s="9" t="s">
        <v>150</v>
      </c>
      <c r="J359" s="9" t="s">
        <v>114</v>
      </c>
      <c r="K359" s="6" t="s">
        <v>432</v>
      </c>
      <c r="L359" s="6" t="s">
        <v>121</v>
      </c>
      <c r="M359" s="6" t="s">
        <v>28</v>
      </c>
      <c r="N359" s="4">
        <v>2</v>
      </c>
      <c r="O359" s="4">
        <v>2</v>
      </c>
      <c r="P359" s="20">
        <f t="shared" si="34"/>
        <v>4</v>
      </c>
      <c r="Q359" s="4" t="str">
        <f t="shared" si="35"/>
        <v>BAJO</v>
      </c>
      <c r="R359" s="4">
        <v>60</v>
      </c>
      <c r="S359" s="20">
        <f t="shared" si="36"/>
        <v>240</v>
      </c>
      <c r="T359" s="6" t="str">
        <f t="shared" si="37"/>
        <v>II</v>
      </c>
      <c r="U359" s="6" t="str">
        <f t="shared" si="38"/>
        <v>NO ACEPTABLE O ACEPTABLE CON CONTROL ESPECIFICO</v>
      </c>
      <c r="V359" s="6" t="s">
        <v>29</v>
      </c>
      <c r="W359" s="4" t="s">
        <v>29</v>
      </c>
      <c r="X359" s="4" t="s">
        <v>29</v>
      </c>
      <c r="Y359" s="4" t="s">
        <v>122</v>
      </c>
      <c r="Z359" s="4" t="s">
        <v>29</v>
      </c>
      <c r="AA359" s="4" t="s">
        <v>29</v>
      </c>
    </row>
    <row r="360" spans="1:27" ht="120" x14ac:dyDescent="0.25">
      <c r="A360" s="24" t="s">
        <v>768</v>
      </c>
      <c r="B360" s="4" t="s">
        <v>492</v>
      </c>
      <c r="C360" s="4" t="s">
        <v>491</v>
      </c>
      <c r="D360" s="6" t="s">
        <v>494</v>
      </c>
      <c r="E360" s="6" t="s">
        <v>494</v>
      </c>
      <c r="F360" s="4" t="s">
        <v>31</v>
      </c>
      <c r="G360" s="4" t="s">
        <v>71</v>
      </c>
      <c r="H360" s="9" t="s">
        <v>112</v>
      </c>
      <c r="I360" s="11" t="s">
        <v>272</v>
      </c>
      <c r="J360" s="6" t="s">
        <v>273</v>
      </c>
      <c r="K360" s="9" t="s">
        <v>28</v>
      </c>
      <c r="L360" s="9" t="s">
        <v>28</v>
      </c>
      <c r="M360" s="9" t="s">
        <v>28</v>
      </c>
      <c r="N360" s="9">
        <v>2</v>
      </c>
      <c r="O360" s="9">
        <v>2</v>
      </c>
      <c r="P360" s="20">
        <f t="shared" si="34"/>
        <v>4</v>
      </c>
      <c r="Q360" s="4" t="str">
        <f t="shared" si="35"/>
        <v>BAJO</v>
      </c>
      <c r="R360" s="6">
        <v>10</v>
      </c>
      <c r="S360" s="20">
        <f t="shared" si="36"/>
        <v>40</v>
      </c>
      <c r="T360" s="6" t="str">
        <f t="shared" si="37"/>
        <v>III</v>
      </c>
      <c r="U360" s="6" t="str">
        <f t="shared" si="38"/>
        <v>MEJORABLE</v>
      </c>
      <c r="V360" s="6" t="s">
        <v>29</v>
      </c>
      <c r="W360" s="4" t="s">
        <v>29</v>
      </c>
      <c r="X360" s="4" t="s">
        <v>29</v>
      </c>
      <c r="Y360" s="4" t="s">
        <v>274</v>
      </c>
      <c r="Z360" s="4" t="s">
        <v>29</v>
      </c>
      <c r="AA360" s="4" t="s">
        <v>29</v>
      </c>
    </row>
    <row r="361" spans="1:27" ht="120" x14ac:dyDescent="0.25">
      <c r="A361" s="24" t="s">
        <v>768</v>
      </c>
      <c r="B361" s="4" t="s">
        <v>492</v>
      </c>
      <c r="C361" s="4" t="s">
        <v>491</v>
      </c>
      <c r="D361" s="6" t="s">
        <v>494</v>
      </c>
      <c r="E361" s="6" t="s">
        <v>494</v>
      </c>
      <c r="F361" s="4" t="s">
        <v>31</v>
      </c>
      <c r="G361" s="4" t="s">
        <v>71</v>
      </c>
      <c r="H361" s="9" t="s">
        <v>112</v>
      </c>
      <c r="I361" s="11" t="s">
        <v>275</v>
      </c>
      <c r="J361" s="6" t="s">
        <v>114</v>
      </c>
      <c r="K361" s="9" t="s">
        <v>28</v>
      </c>
      <c r="L361" s="9" t="s">
        <v>28</v>
      </c>
      <c r="M361" s="9" t="s">
        <v>28</v>
      </c>
      <c r="N361" s="9">
        <v>2</v>
      </c>
      <c r="O361" s="9">
        <v>3</v>
      </c>
      <c r="P361" s="20">
        <f t="shared" si="34"/>
        <v>6</v>
      </c>
      <c r="Q361" s="4" t="str">
        <f t="shared" si="35"/>
        <v>MEDIO</v>
      </c>
      <c r="R361" s="6">
        <v>10</v>
      </c>
      <c r="S361" s="20">
        <f t="shared" si="36"/>
        <v>60</v>
      </c>
      <c r="T361" s="6" t="str">
        <f t="shared" si="37"/>
        <v>III</v>
      </c>
      <c r="U361" s="6" t="str">
        <f t="shared" si="38"/>
        <v>MEJORABLE</v>
      </c>
      <c r="V361" s="6" t="s">
        <v>29</v>
      </c>
      <c r="W361" s="4" t="s">
        <v>29</v>
      </c>
      <c r="X361" s="4" t="s">
        <v>29</v>
      </c>
      <c r="Y361" s="4" t="s">
        <v>669</v>
      </c>
      <c r="Z361" s="4" t="s">
        <v>29</v>
      </c>
      <c r="AA361" s="4" t="s">
        <v>29</v>
      </c>
    </row>
    <row r="362" spans="1:27" ht="120" x14ac:dyDescent="0.25">
      <c r="A362" s="24" t="s">
        <v>768</v>
      </c>
      <c r="B362" s="4" t="s">
        <v>492</v>
      </c>
      <c r="C362" s="4" t="s">
        <v>491</v>
      </c>
      <c r="D362" s="6" t="s">
        <v>494</v>
      </c>
      <c r="E362" s="6" t="s">
        <v>494</v>
      </c>
      <c r="F362" s="4" t="s">
        <v>31</v>
      </c>
      <c r="G362" s="4" t="s">
        <v>71</v>
      </c>
      <c r="H362" s="9" t="s">
        <v>112</v>
      </c>
      <c r="I362" s="4" t="s">
        <v>210</v>
      </c>
      <c r="J362" s="6" t="s">
        <v>114</v>
      </c>
      <c r="K362" s="14" t="s">
        <v>28</v>
      </c>
      <c r="L362" s="6" t="s">
        <v>28</v>
      </c>
      <c r="M362" s="6" t="s">
        <v>141</v>
      </c>
      <c r="N362" s="6">
        <v>2</v>
      </c>
      <c r="O362" s="6">
        <v>3</v>
      </c>
      <c r="P362" s="20">
        <f t="shared" si="34"/>
        <v>6</v>
      </c>
      <c r="Q362" s="4" t="str">
        <f t="shared" si="35"/>
        <v>MEDIO</v>
      </c>
      <c r="R362" s="6">
        <v>10</v>
      </c>
      <c r="S362" s="20">
        <f t="shared" si="36"/>
        <v>60</v>
      </c>
      <c r="T362" s="6" t="str">
        <f t="shared" si="37"/>
        <v>III</v>
      </c>
      <c r="U362" s="6" t="str">
        <f t="shared" si="38"/>
        <v>MEJORABLE</v>
      </c>
      <c r="V362" s="6" t="s">
        <v>29</v>
      </c>
      <c r="W362" s="4" t="s">
        <v>29</v>
      </c>
      <c r="X362" s="6" t="s">
        <v>29</v>
      </c>
      <c r="Y362" s="6" t="s">
        <v>141</v>
      </c>
      <c r="Z362" s="6" t="s">
        <v>29</v>
      </c>
      <c r="AA362" s="6" t="s">
        <v>29</v>
      </c>
    </row>
    <row r="363" spans="1:27" ht="120" x14ac:dyDescent="0.25">
      <c r="A363" s="24" t="s">
        <v>768</v>
      </c>
      <c r="B363" s="4" t="s">
        <v>492</v>
      </c>
      <c r="C363" s="4" t="s">
        <v>491</v>
      </c>
      <c r="D363" s="6" t="s">
        <v>494</v>
      </c>
      <c r="E363" s="6" t="s">
        <v>494</v>
      </c>
      <c r="F363" s="4" t="s">
        <v>31</v>
      </c>
      <c r="G363" s="4" t="s">
        <v>71</v>
      </c>
      <c r="H363" s="9" t="s">
        <v>112</v>
      </c>
      <c r="I363" s="9" t="s">
        <v>259</v>
      </c>
      <c r="J363" s="6" t="s">
        <v>144</v>
      </c>
      <c r="K363" s="9" t="s">
        <v>744</v>
      </c>
      <c r="L363" s="9" t="s">
        <v>260</v>
      </c>
      <c r="M363" s="9" t="s">
        <v>28</v>
      </c>
      <c r="N363" s="9">
        <v>6</v>
      </c>
      <c r="O363" s="6">
        <v>3</v>
      </c>
      <c r="P363" s="20">
        <f t="shared" si="34"/>
        <v>18</v>
      </c>
      <c r="Q363" s="4" t="str">
        <f t="shared" si="35"/>
        <v>ALTO</v>
      </c>
      <c r="R363" s="6">
        <v>10</v>
      </c>
      <c r="S363" s="20">
        <f t="shared" si="36"/>
        <v>180</v>
      </c>
      <c r="T363" s="6" t="str">
        <f t="shared" si="37"/>
        <v>II</v>
      </c>
      <c r="U363" s="6" t="str">
        <f t="shared" si="38"/>
        <v>NO ACEPTABLE O ACEPTABLE CON CONTROL ESPECIFICO</v>
      </c>
      <c r="V363" s="6" t="s">
        <v>29</v>
      </c>
      <c r="W363" s="4" t="s">
        <v>29</v>
      </c>
      <c r="X363" s="4" t="s">
        <v>29</v>
      </c>
      <c r="Y363" s="4" t="s">
        <v>261</v>
      </c>
      <c r="Z363" s="4" t="s">
        <v>29</v>
      </c>
      <c r="AA363" s="4" t="s">
        <v>497</v>
      </c>
    </row>
  </sheetData>
  <autoFilter ref="A8:AA363" xr:uid="{00000000-0001-0000-0000-000000000000}"/>
  <mergeCells count="22">
    <mergeCell ref="X1:Y1"/>
    <mergeCell ref="C2:W3"/>
    <mergeCell ref="X2:Y2"/>
    <mergeCell ref="X3:Y3"/>
    <mergeCell ref="A6:AA6"/>
    <mergeCell ref="Z1:AA3"/>
    <mergeCell ref="C1:W1"/>
    <mergeCell ref="A5:B5"/>
    <mergeCell ref="C5:D5"/>
    <mergeCell ref="E7:E8"/>
    <mergeCell ref="F7:F8"/>
    <mergeCell ref="AA7:AA8"/>
    <mergeCell ref="I7:I8"/>
    <mergeCell ref="J7:J8"/>
    <mergeCell ref="K7:M7"/>
    <mergeCell ref="V7:Z7"/>
    <mergeCell ref="N7:U7"/>
    <mergeCell ref="A7:A8"/>
    <mergeCell ref="B7:B8"/>
    <mergeCell ref="C7:C8"/>
    <mergeCell ref="A1:B3"/>
    <mergeCell ref="D7:D8"/>
  </mergeCells>
  <phoneticPr fontId="6" type="noConversion"/>
  <conditionalFormatting sqref="G282:G284">
    <cfRule type="cellIs" dxfId="1751" priority="877" stopIfTrue="1" operator="equal">
      <formula>"A"</formula>
    </cfRule>
    <cfRule type="cellIs" dxfId="1750" priority="878" stopIfTrue="1" operator="equal">
      <formula>"O"</formula>
    </cfRule>
    <cfRule type="cellIs" dxfId="1749" priority="879" stopIfTrue="1" operator="equal">
      <formula>"E"</formula>
    </cfRule>
  </conditionalFormatting>
  <conditionalFormatting sqref="I20 I26">
    <cfRule type="cellIs" dxfId="1748" priority="1153" stopIfTrue="1" operator="equal">
      <formula>"A"</formula>
    </cfRule>
    <cfRule type="cellIs" dxfId="1747" priority="1154" stopIfTrue="1" operator="equal">
      <formula>"O"</formula>
    </cfRule>
    <cfRule type="cellIs" dxfId="1746" priority="1155" stopIfTrue="1" operator="equal">
      <formula>"E"</formula>
    </cfRule>
  </conditionalFormatting>
  <conditionalFormatting sqref="I81 I107:I109">
    <cfRule type="cellIs" dxfId="1745" priority="1150" stopIfTrue="1" operator="equal">
      <formula>"A"</formula>
    </cfRule>
    <cfRule type="cellIs" dxfId="1744" priority="1151" stopIfTrue="1" operator="equal">
      <formula>"O"</formula>
    </cfRule>
    <cfRule type="cellIs" dxfId="1743" priority="1152" stopIfTrue="1" operator="equal">
      <formula>"E"</formula>
    </cfRule>
  </conditionalFormatting>
  <conditionalFormatting sqref="I111:I112 I124:I126 I126:J128 I151:J157 I114:I120">
    <cfRule type="cellIs" dxfId="1742" priority="1142" stopIfTrue="1" operator="equal">
      <formula>"O"</formula>
    </cfRule>
    <cfRule type="cellIs" dxfId="1741" priority="1143" stopIfTrue="1" operator="equal">
      <formula>"E"</formula>
    </cfRule>
  </conditionalFormatting>
  <conditionalFormatting sqref="I158">
    <cfRule type="cellIs" dxfId="1740" priority="1126" stopIfTrue="1" operator="equal">
      <formula>"A"</formula>
    </cfRule>
    <cfRule type="cellIs" dxfId="1739" priority="1127" stopIfTrue="1" operator="equal">
      <formula>"O"</formula>
    </cfRule>
    <cfRule type="cellIs" dxfId="1738" priority="1128" stopIfTrue="1" operator="equal">
      <formula>"E"</formula>
    </cfRule>
  </conditionalFormatting>
  <conditionalFormatting sqref="I165:I173">
    <cfRule type="cellIs" dxfId="1737" priority="1114" stopIfTrue="1" operator="equal">
      <formula>"A"</formula>
    </cfRule>
    <cfRule type="cellIs" dxfId="1736" priority="1115" stopIfTrue="1" operator="equal">
      <formula>"O"</formula>
    </cfRule>
    <cfRule type="cellIs" dxfId="1735" priority="1116" stopIfTrue="1" operator="equal">
      <formula>"E"</formula>
    </cfRule>
  </conditionalFormatting>
  <conditionalFormatting sqref="I186">
    <cfRule type="cellIs" dxfId="1734" priority="1111" stopIfTrue="1" operator="equal">
      <formula>"A"</formula>
    </cfRule>
    <cfRule type="cellIs" dxfId="1733" priority="1112" stopIfTrue="1" operator="equal">
      <formula>"O"</formula>
    </cfRule>
    <cfRule type="cellIs" dxfId="1732" priority="1113" stopIfTrue="1" operator="equal">
      <formula>"E"</formula>
    </cfRule>
  </conditionalFormatting>
  <conditionalFormatting sqref="I191:I199">
    <cfRule type="cellIs" dxfId="1731" priority="1105" stopIfTrue="1" operator="equal">
      <formula>"A"</formula>
    </cfRule>
    <cfRule type="cellIs" dxfId="1730" priority="1106" stopIfTrue="1" operator="equal">
      <formula>"O"</formula>
    </cfRule>
    <cfRule type="cellIs" dxfId="1729" priority="1107" stopIfTrue="1" operator="equal">
      <formula>"E"</formula>
    </cfRule>
    <cfRule type="cellIs" dxfId="1728" priority="1108" stopIfTrue="1" operator="equal">
      <formula>"A"</formula>
    </cfRule>
    <cfRule type="cellIs" dxfId="1727" priority="1109" stopIfTrue="1" operator="equal">
      <formula>"O"</formula>
    </cfRule>
    <cfRule type="cellIs" dxfId="1726" priority="1110" stopIfTrue="1" operator="equal">
      <formula>"E"</formula>
    </cfRule>
  </conditionalFormatting>
  <conditionalFormatting sqref="I195">
    <cfRule type="cellIs" dxfId="1725" priority="1102" stopIfTrue="1" operator="equal">
      <formula>"A"</formula>
    </cfRule>
    <cfRule type="cellIs" dxfId="1724" priority="1103" stopIfTrue="1" operator="equal">
      <formula>"O"</formula>
    </cfRule>
    <cfRule type="cellIs" dxfId="1723" priority="1104" stopIfTrue="1" operator="equal">
      <formula>"E"</formula>
    </cfRule>
  </conditionalFormatting>
  <conditionalFormatting sqref="I200:I211">
    <cfRule type="cellIs" dxfId="1722" priority="1090" stopIfTrue="1" operator="equal">
      <formula>"A"</formula>
    </cfRule>
    <cfRule type="cellIs" dxfId="1721" priority="1091" stopIfTrue="1" operator="equal">
      <formula>"O"</formula>
    </cfRule>
    <cfRule type="cellIs" dxfId="1720" priority="1092" stopIfTrue="1" operator="equal">
      <formula>"E"</formula>
    </cfRule>
  </conditionalFormatting>
  <conditionalFormatting sqref="I213">
    <cfRule type="cellIs" dxfId="1719" priority="1087" stopIfTrue="1" operator="equal">
      <formula>"A"</formula>
    </cfRule>
    <cfRule type="cellIs" dxfId="1718" priority="1088" stopIfTrue="1" operator="equal">
      <formula>"O"</formula>
    </cfRule>
    <cfRule type="cellIs" dxfId="1717" priority="1089" stopIfTrue="1" operator="equal">
      <formula>"E"</formula>
    </cfRule>
  </conditionalFormatting>
  <conditionalFormatting sqref="I218:I226">
    <cfRule type="cellIs" dxfId="1716" priority="1081" stopIfTrue="1" operator="equal">
      <formula>"A"</formula>
    </cfRule>
    <cfRule type="cellIs" dxfId="1715" priority="1082" stopIfTrue="1" operator="equal">
      <formula>"O"</formula>
    </cfRule>
    <cfRule type="cellIs" dxfId="1714" priority="1083" stopIfTrue="1" operator="equal">
      <formula>"E"</formula>
    </cfRule>
  </conditionalFormatting>
  <conditionalFormatting sqref="I228 I234 I236">
    <cfRule type="cellIs" dxfId="1713" priority="1078" stopIfTrue="1" operator="equal">
      <formula>"A"</formula>
    </cfRule>
    <cfRule type="cellIs" dxfId="1712" priority="1079" stopIfTrue="1" operator="equal">
      <formula>"O"</formula>
    </cfRule>
    <cfRule type="cellIs" dxfId="1711" priority="1080" stopIfTrue="1" operator="equal">
      <formula>"E"</formula>
    </cfRule>
  </conditionalFormatting>
  <conditionalFormatting sqref="I241:I242">
    <cfRule type="cellIs" dxfId="1710" priority="1075" stopIfTrue="1" operator="equal">
      <formula>"A"</formula>
    </cfRule>
    <cfRule type="cellIs" dxfId="1709" priority="1076" stopIfTrue="1" operator="equal">
      <formula>"O"</formula>
    </cfRule>
    <cfRule type="cellIs" dxfId="1708" priority="1077" stopIfTrue="1" operator="equal">
      <formula>"E"</formula>
    </cfRule>
  </conditionalFormatting>
  <conditionalFormatting sqref="I251:I259 I267">
    <cfRule type="cellIs" dxfId="1707" priority="898" stopIfTrue="1" operator="equal">
      <formula>"A"</formula>
    </cfRule>
    <cfRule type="cellIs" dxfId="1706" priority="899" stopIfTrue="1" operator="equal">
      <formula>"O"</formula>
    </cfRule>
    <cfRule type="cellIs" dxfId="1705" priority="900" stopIfTrue="1" operator="equal">
      <formula>"E"</formula>
    </cfRule>
  </conditionalFormatting>
  <conditionalFormatting sqref="I273:I274 I283:I284 I276:I281">
    <cfRule type="cellIs" dxfId="1704" priority="847" stopIfTrue="1" operator="equal">
      <formula>"A"</formula>
    </cfRule>
    <cfRule type="cellIs" dxfId="1703" priority="848" stopIfTrue="1" operator="equal">
      <formula>"O"</formula>
    </cfRule>
    <cfRule type="cellIs" dxfId="1702" priority="849" stopIfTrue="1" operator="equal">
      <formula>"E"</formula>
    </cfRule>
  </conditionalFormatting>
  <conditionalFormatting sqref="I126:J128 I111:I112 I124:I126 I151:J157 I114:I120">
    <cfRule type="cellIs" dxfId="1701" priority="1141" stopIfTrue="1" operator="equal">
      <formula>"A"</formula>
    </cfRule>
  </conditionalFormatting>
  <conditionalFormatting sqref="I127:J128 I151:J151">
    <cfRule type="cellIs" dxfId="1700" priority="1129" stopIfTrue="1" operator="equal">
      <formula>"A"</formula>
    </cfRule>
    <cfRule type="cellIs" dxfId="1699" priority="1130" stopIfTrue="1" operator="equal">
      <formula>"O"</formula>
    </cfRule>
    <cfRule type="cellIs" dxfId="1698" priority="1131" stopIfTrue="1" operator="equal">
      <formula>"E"</formula>
    </cfRule>
  </conditionalFormatting>
  <conditionalFormatting sqref="I243:J243 I245:J250 J244">
    <cfRule type="cellIs" dxfId="1697" priority="904" stopIfTrue="1" operator="equal">
      <formula>"A"</formula>
    </cfRule>
    <cfRule type="cellIs" dxfId="1696" priority="905" stopIfTrue="1" operator="equal">
      <formula>"O"</formula>
    </cfRule>
    <cfRule type="cellIs" dxfId="1695" priority="906" stopIfTrue="1" operator="equal">
      <formula>"E"</formula>
    </cfRule>
  </conditionalFormatting>
  <conditionalFormatting sqref="Q9:Q81 Q107:Q129 Q230:Q287 Q151:Q175 Q290:Q363 Q184:Q228">
    <cfRule type="cellIs" dxfId="1694" priority="1171" stopIfTrue="1" operator="equal">
      <formula>"MUY ALTO"</formula>
    </cfRule>
    <cfRule type="cellIs" dxfId="1693" priority="1172" stopIfTrue="1" operator="equal">
      <formula>"ALTO"</formula>
    </cfRule>
    <cfRule type="cellIs" dxfId="1692" priority="1173" stopIfTrue="1" operator="equal">
      <formula>"MEDIO"</formula>
    </cfRule>
    <cfRule type="cellIs" dxfId="1691" priority="1174" stopIfTrue="1" operator="equal">
      <formula>"BAJO"</formula>
    </cfRule>
  </conditionalFormatting>
  <conditionalFormatting sqref="T9:T81 T107:T129 T230:T287 T151:T175 T290:T363 T184:T228">
    <cfRule type="cellIs" dxfId="1690" priority="1164" stopIfTrue="1" operator="equal">
      <formula>"IV"</formula>
    </cfRule>
    <cfRule type="cellIs" dxfId="1689" priority="1165" stopIfTrue="1" operator="equal">
      <formula>"III"</formula>
    </cfRule>
    <cfRule type="cellIs" dxfId="1688" priority="1166" stopIfTrue="1" operator="equal">
      <formula>"II"</formula>
    </cfRule>
    <cfRule type="cellIs" dxfId="1687" priority="1167" stopIfTrue="1" operator="equal">
      <formula>"I"</formula>
    </cfRule>
    <cfRule type="cellIs" dxfId="1686" priority="1168" stopIfTrue="1" operator="between">
      <formula>"III"</formula>
      <formula>"IV"</formula>
    </cfRule>
    <cfRule type="cellIs" dxfId="1685" priority="1169" stopIfTrue="1" operator="equal">
      <formula>"II"</formula>
    </cfRule>
    <cfRule type="cellIs" dxfId="1684" priority="1170" stopIfTrue="1" operator="equal">
      <formula>"I"</formula>
    </cfRule>
  </conditionalFormatting>
  <conditionalFormatting sqref="T9:U81 T107:U129 T230:U287 T151:U175 T290:U363 T184:U228">
    <cfRule type="cellIs" dxfId="1683" priority="1160" stopIfTrue="1" operator="equal">
      <formula>"MEJORABLE"</formula>
    </cfRule>
    <cfRule type="cellIs" dxfId="1682" priority="1161" stopIfTrue="1" operator="equal">
      <formula>"NO ACEPTABLE"</formula>
    </cfRule>
    <cfRule type="cellIs" dxfId="1681" priority="1162" stopIfTrue="1" operator="equal">
      <formula>"NO ACEPTABLE O ACEPTABLE CON CONTROL ESPECIFICO"</formula>
    </cfRule>
    <cfRule type="cellIs" dxfId="1680" priority="1163" stopIfTrue="1" operator="equal">
      <formula>"ACEPTABLE"</formula>
    </cfRule>
  </conditionalFormatting>
  <conditionalFormatting sqref="Q63">
    <cfRule type="cellIs" dxfId="1679" priority="438" stopIfTrue="1" operator="equal">
      <formula>"MUY ALTO"</formula>
    </cfRule>
    <cfRule type="cellIs" dxfId="1678" priority="439" stopIfTrue="1" operator="equal">
      <formula>"ALTO"</formula>
    </cfRule>
    <cfRule type="cellIs" dxfId="1677" priority="440" stopIfTrue="1" operator="equal">
      <formula>"MEDIO"</formula>
    </cfRule>
    <cfRule type="cellIs" dxfId="1676" priority="441" stopIfTrue="1" operator="equal">
      <formula>"BAJO"</formula>
    </cfRule>
  </conditionalFormatting>
  <conditionalFormatting sqref="T63">
    <cfRule type="cellIs" dxfId="1675" priority="431" stopIfTrue="1" operator="equal">
      <formula>"IV"</formula>
    </cfRule>
    <cfRule type="cellIs" dxfId="1674" priority="432" stopIfTrue="1" operator="equal">
      <formula>"III"</formula>
    </cfRule>
    <cfRule type="cellIs" dxfId="1673" priority="433" stopIfTrue="1" operator="equal">
      <formula>"II"</formula>
    </cfRule>
    <cfRule type="cellIs" dxfId="1672" priority="434" stopIfTrue="1" operator="equal">
      <formula>"I"</formula>
    </cfRule>
    <cfRule type="cellIs" dxfId="1671" priority="435" stopIfTrue="1" operator="between">
      <formula>"III"</formula>
      <formula>"IV"</formula>
    </cfRule>
    <cfRule type="cellIs" dxfId="1670" priority="436" stopIfTrue="1" operator="equal">
      <formula>"II"</formula>
    </cfRule>
    <cfRule type="cellIs" dxfId="1669" priority="437" stopIfTrue="1" operator="equal">
      <formula>"I"</formula>
    </cfRule>
  </conditionalFormatting>
  <conditionalFormatting sqref="T63:U63">
    <cfRule type="cellIs" dxfId="1668" priority="427" stopIfTrue="1" operator="equal">
      <formula>"MEJORABLE"</formula>
    </cfRule>
    <cfRule type="cellIs" dxfId="1667" priority="428" stopIfTrue="1" operator="equal">
      <formula>"NO ACEPTABLE"</formula>
    </cfRule>
    <cfRule type="cellIs" dxfId="1666" priority="429" stopIfTrue="1" operator="equal">
      <formula>"NO ACEPTABLE O ACEPTABLE CON CONTROL ESPECIFICO"</formula>
    </cfRule>
    <cfRule type="cellIs" dxfId="1665" priority="430" stopIfTrue="1" operator="equal">
      <formula>"ACEPTABLE"</formula>
    </cfRule>
  </conditionalFormatting>
  <conditionalFormatting sqref="I129">
    <cfRule type="cellIs" dxfId="1664" priority="406" stopIfTrue="1" operator="equal">
      <formula>"A"</formula>
    </cfRule>
    <cfRule type="cellIs" dxfId="1663" priority="407" stopIfTrue="1" operator="equal">
      <formula>"O"</formula>
    </cfRule>
    <cfRule type="cellIs" dxfId="1662" priority="408" stopIfTrue="1" operator="equal">
      <formula>"E"</formula>
    </cfRule>
    <cfRule type="cellIs" dxfId="1661" priority="409" stopIfTrue="1" operator="equal">
      <formula>"A"</formula>
    </cfRule>
    <cfRule type="cellIs" dxfId="1660" priority="410" stopIfTrue="1" operator="equal">
      <formula>"O"</formula>
    </cfRule>
    <cfRule type="cellIs" dxfId="1659" priority="411" stopIfTrue="1" operator="equal">
      <formula>"E"</formula>
    </cfRule>
  </conditionalFormatting>
  <conditionalFormatting sqref="Q129">
    <cfRule type="cellIs" dxfId="1658" priority="423" stopIfTrue="1" operator="equal">
      <formula>"MUY ALTO"</formula>
    </cfRule>
    <cfRule type="cellIs" dxfId="1657" priority="424" stopIfTrue="1" operator="equal">
      <formula>"ALTO"</formula>
    </cfRule>
    <cfRule type="cellIs" dxfId="1656" priority="425" stopIfTrue="1" operator="equal">
      <formula>"MEDIO"</formula>
    </cfRule>
    <cfRule type="cellIs" dxfId="1655" priority="426" stopIfTrue="1" operator="equal">
      <formula>"BAJO"</formula>
    </cfRule>
  </conditionalFormatting>
  <conditionalFormatting sqref="T129">
    <cfRule type="cellIs" dxfId="1654" priority="416" stopIfTrue="1" operator="equal">
      <formula>"IV"</formula>
    </cfRule>
    <cfRule type="cellIs" dxfId="1653" priority="417" stopIfTrue="1" operator="equal">
      <formula>"III"</formula>
    </cfRule>
    <cfRule type="cellIs" dxfId="1652" priority="418" stopIfTrue="1" operator="equal">
      <formula>"II"</formula>
    </cfRule>
    <cfRule type="cellIs" dxfId="1651" priority="419" stopIfTrue="1" operator="equal">
      <formula>"I"</formula>
    </cfRule>
    <cfRule type="cellIs" dxfId="1650" priority="420" stopIfTrue="1" operator="between">
      <formula>"III"</formula>
      <formula>"IV"</formula>
    </cfRule>
    <cfRule type="cellIs" dxfId="1649" priority="421" stopIfTrue="1" operator="equal">
      <formula>"II"</formula>
    </cfRule>
    <cfRule type="cellIs" dxfId="1648" priority="422" stopIfTrue="1" operator="equal">
      <formula>"I"</formula>
    </cfRule>
  </conditionalFormatting>
  <conditionalFormatting sqref="T129:U129">
    <cfRule type="cellIs" dxfId="1647" priority="412" stopIfTrue="1" operator="equal">
      <formula>"MEJORABLE"</formula>
    </cfRule>
    <cfRule type="cellIs" dxfId="1646" priority="413" stopIfTrue="1" operator="equal">
      <formula>"NO ACEPTABLE"</formula>
    </cfRule>
    <cfRule type="cellIs" dxfId="1645" priority="414" stopIfTrue="1" operator="equal">
      <formula>"NO ACEPTABLE O ACEPTABLE CON CONTROL ESPECIFICO"</formula>
    </cfRule>
    <cfRule type="cellIs" dxfId="1644" priority="415" stopIfTrue="1" operator="equal">
      <formula>"ACEPTABLE"</formula>
    </cfRule>
  </conditionalFormatting>
  <conditionalFormatting sqref="I175">
    <cfRule type="cellIs" dxfId="1643" priority="385" stopIfTrue="1" operator="equal">
      <formula>"A"</formula>
    </cfRule>
    <cfRule type="cellIs" dxfId="1642" priority="386" stopIfTrue="1" operator="equal">
      <formula>"O"</formula>
    </cfRule>
    <cfRule type="cellIs" dxfId="1641" priority="387" stopIfTrue="1" operator="equal">
      <formula>"E"</formula>
    </cfRule>
    <cfRule type="cellIs" dxfId="1640" priority="388" stopIfTrue="1" operator="equal">
      <formula>"A"</formula>
    </cfRule>
    <cfRule type="cellIs" dxfId="1639" priority="389" stopIfTrue="1" operator="equal">
      <formula>"O"</formula>
    </cfRule>
    <cfRule type="cellIs" dxfId="1638" priority="390" stopIfTrue="1" operator="equal">
      <formula>"E"</formula>
    </cfRule>
  </conditionalFormatting>
  <conditionalFormatting sqref="Q175">
    <cfRule type="cellIs" dxfId="1637" priority="402" stopIfTrue="1" operator="equal">
      <formula>"MUY ALTO"</formula>
    </cfRule>
    <cfRule type="cellIs" dxfId="1636" priority="403" stopIfTrue="1" operator="equal">
      <formula>"ALTO"</formula>
    </cfRule>
    <cfRule type="cellIs" dxfId="1635" priority="404" stopIfTrue="1" operator="equal">
      <formula>"MEDIO"</formula>
    </cfRule>
    <cfRule type="cellIs" dxfId="1634" priority="405" stopIfTrue="1" operator="equal">
      <formula>"BAJO"</formula>
    </cfRule>
  </conditionalFormatting>
  <conditionalFormatting sqref="T175">
    <cfRule type="cellIs" dxfId="1633" priority="395" stopIfTrue="1" operator="equal">
      <formula>"IV"</formula>
    </cfRule>
    <cfRule type="cellIs" dxfId="1632" priority="396" stopIfTrue="1" operator="equal">
      <formula>"III"</formula>
    </cfRule>
    <cfRule type="cellIs" dxfId="1631" priority="397" stopIfTrue="1" operator="equal">
      <formula>"II"</formula>
    </cfRule>
    <cfRule type="cellIs" dxfId="1630" priority="398" stopIfTrue="1" operator="equal">
      <formula>"I"</formula>
    </cfRule>
    <cfRule type="cellIs" dxfId="1629" priority="399" stopIfTrue="1" operator="between">
      <formula>"III"</formula>
      <formula>"IV"</formula>
    </cfRule>
    <cfRule type="cellIs" dxfId="1628" priority="400" stopIfTrue="1" operator="equal">
      <formula>"II"</formula>
    </cfRule>
    <cfRule type="cellIs" dxfId="1627" priority="401" stopIfTrue="1" operator="equal">
      <formula>"I"</formula>
    </cfRule>
  </conditionalFormatting>
  <conditionalFormatting sqref="T175:U175">
    <cfRule type="cellIs" dxfId="1626" priority="391" stopIfTrue="1" operator="equal">
      <formula>"MEJORABLE"</formula>
    </cfRule>
    <cfRule type="cellIs" dxfId="1625" priority="392" stopIfTrue="1" operator="equal">
      <formula>"NO ACEPTABLE"</formula>
    </cfRule>
    <cfRule type="cellIs" dxfId="1624" priority="393" stopIfTrue="1" operator="equal">
      <formula>"NO ACEPTABLE O ACEPTABLE CON CONTROL ESPECIFICO"</formula>
    </cfRule>
    <cfRule type="cellIs" dxfId="1623" priority="394" stopIfTrue="1" operator="equal">
      <formula>"ACEPTABLE"</formula>
    </cfRule>
  </conditionalFormatting>
  <conditionalFormatting sqref="I82">
    <cfRule type="cellIs" dxfId="1622" priority="368" stopIfTrue="1" operator="equal">
      <formula>"O"</formula>
    </cfRule>
    <cfRule type="cellIs" dxfId="1621" priority="369" stopIfTrue="1" operator="equal">
      <formula>"E"</formula>
    </cfRule>
  </conditionalFormatting>
  <conditionalFormatting sqref="I82">
    <cfRule type="cellIs" dxfId="1620" priority="367" stopIfTrue="1" operator="equal">
      <formula>"A"</formula>
    </cfRule>
  </conditionalFormatting>
  <conditionalFormatting sqref="Q82">
    <cfRule type="cellIs" dxfId="1619" priority="381" stopIfTrue="1" operator="equal">
      <formula>"MUY ALTO"</formula>
    </cfRule>
    <cfRule type="cellIs" dxfId="1618" priority="382" stopIfTrue="1" operator="equal">
      <formula>"ALTO"</formula>
    </cfRule>
    <cfRule type="cellIs" dxfId="1617" priority="383" stopIfTrue="1" operator="equal">
      <formula>"MEDIO"</formula>
    </cfRule>
    <cfRule type="cellIs" dxfId="1616" priority="384" stopIfTrue="1" operator="equal">
      <formula>"BAJO"</formula>
    </cfRule>
  </conditionalFormatting>
  <conditionalFormatting sqref="T82">
    <cfRule type="cellIs" dxfId="1615" priority="374" stopIfTrue="1" operator="equal">
      <formula>"IV"</formula>
    </cfRule>
    <cfRule type="cellIs" dxfId="1614" priority="375" stopIfTrue="1" operator="equal">
      <formula>"III"</formula>
    </cfRule>
    <cfRule type="cellIs" dxfId="1613" priority="376" stopIfTrue="1" operator="equal">
      <formula>"II"</formula>
    </cfRule>
    <cfRule type="cellIs" dxfId="1612" priority="377" stopIfTrue="1" operator="equal">
      <formula>"I"</formula>
    </cfRule>
    <cfRule type="cellIs" dxfId="1611" priority="378" stopIfTrue="1" operator="between">
      <formula>"III"</formula>
      <formula>"IV"</formula>
    </cfRule>
    <cfRule type="cellIs" dxfId="1610" priority="379" stopIfTrue="1" operator="equal">
      <formula>"II"</formula>
    </cfRule>
    <cfRule type="cellIs" dxfId="1609" priority="380" stopIfTrue="1" operator="equal">
      <formula>"I"</formula>
    </cfRule>
  </conditionalFormatting>
  <conditionalFormatting sqref="T82:U82">
    <cfRule type="cellIs" dxfId="1608" priority="370" stopIfTrue="1" operator="equal">
      <formula>"MEJORABLE"</formula>
    </cfRule>
    <cfRule type="cellIs" dxfId="1607" priority="371" stopIfTrue="1" operator="equal">
      <formula>"NO ACEPTABLE"</formula>
    </cfRule>
    <cfRule type="cellIs" dxfId="1606" priority="372" stopIfTrue="1" operator="equal">
      <formula>"NO ACEPTABLE O ACEPTABLE CON CONTROL ESPECIFICO"</formula>
    </cfRule>
    <cfRule type="cellIs" dxfId="1605" priority="373" stopIfTrue="1" operator="equal">
      <formula>"ACEPTABLE"</formula>
    </cfRule>
  </conditionalFormatting>
  <conditionalFormatting sqref="I229">
    <cfRule type="cellIs" dxfId="1604" priority="350" stopIfTrue="1" operator="equal">
      <formula>"O"</formula>
    </cfRule>
    <cfRule type="cellIs" dxfId="1603" priority="351" stopIfTrue="1" operator="equal">
      <formula>"E"</formula>
    </cfRule>
  </conditionalFormatting>
  <conditionalFormatting sqref="I229">
    <cfRule type="cellIs" dxfId="1602" priority="349" stopIfTrue="1" operator="equal">
      <formula>"A"</formula>
    </cfRule>
  </conditionalFormatting>
  <conditionalFormatting sqref="Q229">
    <cfRule type="cellIs" dxfId="1601" priority="363" stopIfTrue="1" operator="equal">
      <formula>"MUY ALTO"</formula>
    </cfRule>
    <cfRule type="cellIs" dxfId="1600" priority="364" stopIfTrue="1" operator="equal">
      <formula>"ALTO"</formula>
    </cfRule>
    <cfRule type="cellIs" dxfId="1599" priority="365" stopIfTrue="1" operator="equal">
      <formula>"MEDIO"</formula>
    </cfRule>
    <cfRule type="cellIs" dxfId="1598" priority="366" stopIfTrue="1" operator="equal">
      <formula>"BAJO"</formula>
    </cfRule>
  </conditionalFormatting>
  <conditionalFormatting sqref="T229">
    <cfRule type="cellIs" dxfId="1597" priority="356" stopIfTrue="1" operator="equal">
      <formula>"IV"</formula>
    </cfRule>
    <cfRule type="cellIs" dxfId="1596" priority="357" stopIfTrue="1" operator="equal">
      <formula>"III"</formula>
    </cfRule>
    <cfRule type="cellIs" dxfId="1595" priority="358" stopIfTrue="1" operator="equal">
      <formula>"II"</formula>
    </cfRule>
    <cfRule type="cellIs" dxfId="1594" priority="359" stopIfTrue="1" operator="equal">
      <formula>"I"</formula>
    </cfRule>
    <cfRule type="cellIs" dxfId="1593" priority="360" stopIfTrue="1" operator="between">
      <formula>"III"</formula>
      <formula>"IV"</formula>
    </cfRule>
    <cfRule type="cellIs" dxfId="1592" priority="361" stopIfTrue="1" operator="equal">
      <formula>"II"</formula>
    </cfRule>
    <cfRule type="cellIs" dxfId="1591" priority="362" stopIfTrue="1" operator="equal">
      <formula>"I"</formula>
    </cfRule>
  </conditionalFormatting>
  <conditionalFormatting sqref="T229:U229">
    <cfRule type="cellIs" dxfId="1590" priority="352" stopIfTrue="1" operator="equal">
      <formula>"MEJORABLE"</formula>
    </cfRule>
    <cfRule type="cellIs" dxfId="1589" priority="353" stopIfTrue="1" operator="equal">
      <formula>"NO ACEPTABLE"</formula>
    </cfRule>
    <cfRule type="cellIs" dxfId="1588" priority="354" stopIfTrue="1" operator="equal">
      <formula>"NO ACEPTABLE O ACEPTABLE CON CONTROL ESPECIFICO"</formula>
    </cfRule>
    <cfRule type="cellIs" dxfId="1587" priority="355" stopIfTrue="1" operator="equal">
      <formula>"ACEPTABLE"</formula>
    </cfRule>
  </conditionalFormatting>
  <conditionalFormatting sqref="I130">
    <cfRule type="cellIs" dxfId="1586" priority="331" stopIfTrue="1" operator="equal">
      <formula>"A"</formula>
    </cfRule>
    <cfRule type="cellIs" dxfId="1585" priority="332" stopIfTrue="1" operator="equal">
      <formula>"O"</formula>
    </cfRule>
    <cfRule type="cellIs" dxfId="1584" priority="333" stopIfTrue="1" operator="equal">
      <formula>"E"</formula>
    </cfRule>
  </conditionalFormatting>
  <conditionalFormatting sqref="Q130">
    <cfRule type="cellIs" dxfId="1583" priority="345" stopIfTrue="1" operator="equal">
      <formula>"MUY ALTO"</formula>
    </cfRule>
    <cfRule type="cellIs" dxfId="1582" priority="346" stopIfTrue="1" operator="equal">
      <formula>"ALTO"</formula>
    </cfRule>
    <cfRule type="cellIs" dxfId="1581" priority="347" stopIfTrue="1" operator="equal">
      <formula>"MEDIO"</formula>
    </cfRule>
    <cfRule type="cellIs" dxfId="1580" priority="348" stopIfTrue="1" operator="equal">
      <formula>"BAJO"</formula>
    </cfRule>
  </conditionalFormatting>
  <conditionalFormatting sqref="T130">
    <cfRule type="cellIs" dxfId="1579" priority="338" stopIfTrue="1" operator="equal">
      <formula>"IV"</formula>
    </cfRule>
    <cfRule type="cellIs" dxfId="1578" priority="339" stopIfTrue="1" operator="equal">
      <formula>"III"</formula>
    </cfRule>
    <cfRule type="cellIs" dxfId="1577" priority="340" stopIfTrue="1" operator="equal">
      <formula>"II"</formula>
    </cfRule>
    <cfRule type="cellIs" dxfId="1576" priority="341" stopIfTrue="1" operator="equal">
      <formula>"I"</formula>
    </cfRule>
    <cfRule type="cellIs" dxfId="1575" priority="342" stopIfTrue="1" operator="between">
      <formula>"III"</formula>
      <formula>"IV"</formula>
    </cfRule>
    <cfRule type="cellIs" dxfId="1574" priority="343" stopIfTrue="1" operator="equal">
      <formula>"II"</formula>
    </cfRule>
    <cfRule type="cellIs" dxfId="1573" priority="344" stopIfTrue="1" operator="equal">
      <formula>"I"</formula>
    </cfRule>
  </conditionalFormatting>
  <conditionalFormatting sqref="T130:U130">
    <cfRule type="cellIs" dxfId="1572" priority="334" stopIfTrue="1" operator="equal">
      <formula>"MEJORABLE"</formula>
    </cfRule>
    <cfRule type="cellIs" dxfId="1571" priority="335" stopIfTrue="1" operator="equal">
      <formula>"NO ACEPTABLE"</formula>
    </cfRule>
    <cfRule type="cellIs" dxfId="1570" priority="336" stopIfTrue="1" operator="equal">
      <formula>"NO ACEPTABLE O ACEPTABLE CON CONTROL ESPECIFICO"</formula>
    </cfRule>
    <cfRule type="cellIs" dxfId="1569" priority="337" stopIfTrue="1" operator="equal">
      <formula>"ACEPTABLE"</formula>
    </cfRule>
  </conditionalFormatting>
  <conditionalFormatting sqref="Q131">
    <cfRule type="cellIs" dxfId="1568" priority="327" stopIfTrue="1" operator="equal">
      <formula>"MUY ALTO"</formula>
    </cfRule>
    <cfRule type="cellIs" dxfId="1567" priority="328" stopIfTrue="1" operator="equal">
      <formula>"ALTO"</formula>
    </cfRule>
    <cfRule type="cellIs" dxfId="1566" priority="329" stopIfTrue="1" operator="equal">
      <formula>"MEDIO"</formula>
    </cfRule>
    <cfRule type="cellIs" dxfId="1565" priority="330" stopIfTrue="1" operator="equal">
      <formula>"BAJO"</formula>
    </cfRule>
  </conditionalFormatting>
  <conditionalFormatting sqref="T131">
    <cfRule type="cellIs" dxfId="1564" priority="320" stopIfTrue="1" operator="equal">
      <formula>"IV"</formula>
    </cfRule>
    <cfRule type="cellIs" dxfId="1563" priority="321" stopIfTrue="1" operator="equal">
      <formula>"III"</formula>
    </cfRule>
    <cfRule type="cellIs" dxfId="1562" priority="322" stopIfTrue="1" operator="equal">
      <formula>"II"</formula>
    </cfRule>
    <cfRule type="cellIs" dxfId="1561" priority="323" stopIfTrue="1" operator="equal">
      <formula>"I"</formula>
    </cfRule>
    <cfRule type="cellIs" dxfId="1560" priority="324" stopIfTrue="1" operator="between">
      <formula>"III"</formula>
      <formula>"IV"</formula>
    </cfRule>
    <cfRule type="cellIs" dxfId="1559" priority="325" stopIfTrue="1" operator="equal">
      <formula>"II"</formula>
    </cfRule>
    <cfRule type="cellIs" dxfId="1558" priority="326" stopIfTrue="1" operator="equal">
      <formula>"I"</formula>
    </cfRule>
  </conditionalFormatting>
  <conditionalFormatting sqref="T131:U131">
    <cfRule type="cellIs" dxfId="1557" priority="316" stopIfTrue="1" operator="equal">
      <formula>"MEJORABLE"</formula>
    </cfRule>
    <cfRule type="cellIs" dxfId="1556" priority="317" stopIfTrue="1" operator="equal">
      <formula>"NO ACEPTABLE"</formula>
    </cfRule>
    <cfRule type="cellIs" dxfId="1555" priority="318" stopIfTrue="1" operator="equal">
      <formula>"NO ACEPTABLE O ACEPTABLE CON CONTROL ESPECIFICO"</formula>
    </cfRule>
    <cfRule type="cellIs" dxfId="1554" priority="319" stopIfTrue="1" operator="equal">
      <formula>"ACEPTABLE"</formula>
    </cfRule>
  </conditionalFormatting>
  <conditionalFormatting sqref="Q132">
    <cfRule type="cellIs" dxfId="1553" priority="312" stopIfTrue="1" operator="equal">
      <formula>"MUY ALTO"</formula>
    </cfRule>
    <cfRule type="cellIs" dxfId="1552" priority="313" stopIfTrue="1" operator="equal">
      <formula>"ALTO"</formula>
    </cfRule>
    <cfRule type="cellIs" dxfId="1551" priority="314" stopIfTrue="1" operator="equal">
      <formula>"MEDIO"</formula>
    </cfRule>
    <cfRule type="cellIs" dxfId="1550" priority="315" stopIfTrue="1" operator="equal">
      <formula>"BAJO"</formula>
    </cfRule>
  </conditionalFormatting>
  <conditionalFormatting sqref="T132">
    <cfRule type="cellIs" dxfId="1549" priority="305" stopIfTrue="1" operator="equal">
      <formula>"IV"</formula>
    </cfRule>
    <cfRule type="cellIs" dxfId="1548" priority="306" stopIfTrue="1" operator="equal">
      <formula>"III"</formula>
    </cfRule>
    <cfRule type="cellIs" dxfId="1547" priority="307" stopIfTrue="1" operator="equal">
      <formula>"II"</formula>
    </cfRule>
    <cfRule type="cellIs" dxfId="1546" priority="308" stopIfTrue="1" operator="equal">
      <formula>"I"</formula>
    </cfRule>
    <cfRule type="cellIs" dxfId="1545" priority="309" stopIfTrue="1" operator="between">
      <formula>"III"</formula>
      <formula>"IV"</formula>
    </cfRule>
    <cfRule type="cellIs" dxfId="1544" priority="310" stopIfTrue="1" operator="equal">
      <formula>"II"</formula>
    </cfRule>
    <cfRule type="cellIs" dxfId="1543" priority="311" stopIfTrue="1" operator="equal">
      <formula>"I"</formula>
    </cfRule>
  </conditionalFormatting>
  <conditionalFormatting sqref="T132:U132">
    <cfRule type="cellIs" dxfId="1542" priority="301" stopIfTrue="1" operator="equal">
      <formula>"MEJORABLE"</formula>
    </cfRule>
    <cfRule type="cellIs" dxfId="1541" priority="302" stopIfTrue="1" operator="equal">
      <formula>"NO ACEPTABLE"</formula>
    </cfRule>
    <cfRule type="cellIs" dxfId="1540" priority="303" stopIfTrue="1" operator="equal">
      <formula>"NO ACEPTABLE O ACEPTABLE CON CONTROL ESPECIFICO"</formula>
    </cfRule>
    <cfRule type="cellIs" dxfId="1539" priority="304" stopIfTrue="1" operator="equal">
      <formula>"ACEPTABLE"</formula>
    </cfRule>
  </conditionalFormatting>
  <conditionalFormatting sqref="Q133:Q134">
    <cfRule type="cellIs" dxfId="1538" priority="297" stopIfTrue="1" operator="equal">
      <formula>"MUY ALTO"</formula>
    </cfRule>
    <cfRule type="cellIs" dxfId="1537" priority="298" stopIfTrue="1" operator="equal">
      <formula>"ALTO"</formula>
    </cfRule>
    <cfRule type="cellIs" dxfId="1536" priority="299" stopIfTrue="1" operator="equal">
      <formula>"MEDIO"</formula>
    </cfRule>
    <cfRule type="cellIs" dxfId="1535" priority="300" stopIfTrue="1" operator="equal">
      <formula>"BAJO"</formula>
    </cfRule>
  </conditionalFormatting>
  <conditionalFormatting sqref="T133:T134">
    <cfRule type="cellIs" dxfId="1534" priority="290" stopIfTrue="1" operator="equal">
      <formula>"IV"</formula>
    </cfRule>
    <cfRule type="cellIs" dxfId="1533" priority="291" stopIfTrue="1" operator="equal">
      <formula>"III"</formula>
    </cfRule>
    <cfRule type="cellIs" dxfId="1532" priority="292" stopIfTrue="1" operator="equal">
      <formula>"II"</formula>
    </cfRule>
    <cfRule type="cellIs" dxfId="1531" priority="293" stopIfTrue="1" operator="equal">
      <formula>"I"</formula>
    </cfRule>
    <cfRule type="cellIs" dxfId="1530" priority="294" stopIfTrue="1" operator="between">
      <formula>"III"</formula>
      <formula>"IV"</formula>
    </cfRule>
    <cfRule type="cellIs" dxfId="1529" priority="295" stopIfTrue="1" operator="equal">
      <formula>"II"</formula>
    </cfRule>
    <cfRule type="cellIs" dxfId="1528" priority="296" stopIfTrue="1" operator="equal">
      <formula>"I"</formula>
    </cfRule>
  </conditionalFormatting>
  <conditionalFormatting sqref="T133:U134">
    <cfRule type="cellIs" dxfId="1527" priority="286" stopIfTrue="1" operator="equal">
      <formula>"MEJORABLE"</formula>
    </cfRule>
    <cfRule type="cellIs" dxfId="1526" priority="287" stopIfTrue="1" operator="equal">
      <formula>"NO ACEPTABLE"</formula>
    </cfRule>
    <cfRule type="cellIs" dxfId="1525" priority="288" stopIfTrue="1" operator="equal">
      <formula>"NO ACEPTABLE O ACEPTABLE CON CONTROL ESPECIFICO"</formula>
    </cfRule>
    <cfRule type="cellIs" dxfId="1524" priority="289" stopIfTrue="1" operator="equal">
      <formula>"ACEPTABLE"</formula>
    </cfRule>
  </conditionalFormatting>
  <conditionalFormatting sqref="Q135">
    <cfRule type="cellIs" dxfId="1523" priority="282" stopIfTrue="1" operator="equal">
      <formula>"MUY ALTO"</formula>
    </cfRule>
    <cfRule type="cellIs" dxfId="1522" priority="283" stopIfTrue="1" operator="equal">
      <formula>"ALTO"</formula>
    </cfRule>
    <cfRule type="cellIs" dxfId="1521" priority="284" stopIfTrue="1" operator="equal">
      <formula>"MEDIO"</formula>
    </cfRule>
    <cfRule type="cellIs" dxfId="1520" priority="285" stopIfTrue="1" operator="equal">
      <formula>"BAJO"</formula>
    </cfRule>
  </conditionalFormatting>
  <conditionalFormatting sqref="T135">
    <cfRule type="cellIs" dxfId="1519" priority="275" stopIfTrue="1" operator="equal">
      <formula>"IV"</formula>
    </cfRule>
    <cfRule type="cellIs" dxfId="1518" priority="276" stopIfTrue="1" operator="equal">
      <formula>"III"</formula>
    </cfRule>
    <cfRule type="cellIs" dxfId="1517" priority="277" stopIfTrue="1" operator="equal">
      <formula>"II"</formula>
    </cfRule>
    <cfRule type="cellIs" dxfId="1516" priority="278" stopIfTrue="1" operator="equal">
      <formula>"I"</formula>
    </cfRule>
    <cfRule type="cellIs" dxfId="1515" priority="279" stopIfTrue="1" operator="between">
      <formula>"III"</formula>
      <formula>"IV"</formula>
    </cfRule>
    <cfRule type="cellIs" dxfId="1514" priority="280" stopIfTrue="1" operator="equal">
      <formula>"II"</formula>
    </cfRule>
    <cfRule type="cellIs" dxfId="1513" priority="281" stopIfTrue="1" operator="equal">
      <formula>"I"</formula>
    </cfRule>
  </conditionalFormatting>
  <conditionalFormatting sqref="T135:U135">
    <cfRule type="cellIs" dxfId="1512" priority="271" stopIfTrue="1" operator="equal">
      <formula>"MEJORABLE"</formula>
    </cfRule>
    <cfRule type="cellIs" dxfId="1511" priority="272" stopIfTrue="1" operator="equal">
      <formula>"NO ACEPTABLE"</formula>
    </cfRule>
    <cfRule type="cellIs" dxfId="1510" priority="273" stopIfTrue="1" operator="equal">
      <formula>"NO ACEPTABLE O ACEPTABLE CON CONTROL ESPECIFICO"</formula>
    </cfRule>
    <cfRule type="cellIs" dxfId="1509" priority="274" stopIfTrue="1" operator="equal">
      <formula>"ACEPTABLE"</formula>
    </cfRule>
  </conditionalFormatting>
  <conditionalFormatting sqref="I136:J138">
    <cfRule type="cellIs" dxfId="1508" priority="254" stopIfTrue="1" operator="equal">
      <formula>"O"</formula>
    </cfRule>
    <cfRule type="cellIs" dxfId="1507" priority="255" stopIfTrue="1" operator="equal">
      <formula>"E"</formula>
    </cfRule>
  </conditionalFormatting>
  <conditionalFormatting sqref="I139">
    <cfRule type="cellIs" dxfId="1506" priority="250" stopIfTrue="1" operator="equal">
      <formula>"A"</formula>
    </cfRule>
    <cfRule type="cellIs" dxfId="1505" priority="251" stopIfTrue="1" operator="equal">
      <formula>"O"</formula>
    </cfRule>
    <cfRule type="cellIs" dxfId="1504" priority="252" stopIfTrue="1" operator="equal">
      <formula>"E"</formula>
    </cfRule>
  </conditionalFormatting>
  <conditionalFormatting sqref="I136:J138">
    <cfRule type="cellIs" dxfId="1503" priority="253" stopIfTrue="1" operator="equal">
      <formula>"A"</formula>
    </cfRule>
  </conditionalFormatting>
  <conditionalFormatting sqref="Q136:Q140">
    <cfRule type="cellIs" dxfId="1502" priority="267" stopIfTrue="1" operator="equal">
      <formula>"MUY ALTO"</formula>
    </cfRule>
    <cfRule type="cellIs" dxfId="1501" priority="268" stopIfTrue="1" operator="equal">
      <formula>"ALTO"</formula>
    </cfRule>
    <cfRule type="cellIs" dxfId="1500" priority="269" stopIfTrue="1" operator="equal">
      <formula>"MEDIO"</formula>
    </cfRule>
    <cfRule type="cellIs" dxfId="1499" priority="270" stopIfTrue="1" operator="equal">
      <formula>"BAJO"</formula>
    </cfRule>
  </conditionalFormatting>
  <conditionalFormatting sqref="T136:T140">
    <cfRule type="cellIs" dxfId="1498" priority="260" stopIfTrue="1" operator="equal">
      <formula>"IV"</formula>
    </cfRule>
    <cfRule type="cellIs" dxfId="1497" priority="261" stopIfTrue="1" operator="equal">
      <formula>"III"</formula>
    </cfRule>
    <cfRule type="cellIs" dxfId="1496" priority="262" stopIfTrue="1" operator="equal">
      <formula>"II"</formula>
    </cfRule>
    <cfRule type="cellIs" dxfId="1495" priority="263" stopIfTrue="1" operator="equal">
      <formula>"I"</formula>
    </cfRule>
    <cfRule type="cellIs" dxfId="1494" priority="264" stopIfTrue="1" operator="between">
      <formula>"III"</formula>
      <formula>"IV"</formula>
    </cfRule>
    <cfRule type="cellIs" dxfId="1493" priority="265" stopIfTrue="1" operator="equal">
      <formula>"II"</formula>
    </cfRule>
    <cfRule type="cellIs" dxfId="1492" priority="266" stopIfTrue="1" operator="equal">
      <formula>"I"</formula>
    </cfRule>
  </conditionalFormatting>
  <conditionalFormatting sqref="T136:U140">
    <cfRule type="cellIs" dxfId="1491" priority="256" stopIfTrue="1" operator="equal">
      <formula>"MEJORABLE"</formula>
    </cfRule>
    <cfRule type="cellIs" dxfId="1490" priority="257" stopIfTrue="1" operator="equal">
      <formula>"NO ACEPTABLE"</formula>
    </cfRule>
    <cfRule type="cellIs" dxfId="1489" priority="258" stopIfTrue="1" operator="equal">
      <formula>"NO ACEPTABLE O ACEPTABLE CON CONTROL ESPECIFICO"</formula>
    </cfRule>
    <cfRule type="cellIs" dxfId="1488" priority="259" stopIfTrue="1" operator="equal">
      <formula>"ACEPTABLE"</formula>
    </cfRule>
  </conditionalFormatting>
  <conditionalFormatting sqref="Q141">
    <cfRule type="cellIs" dxfId="1487" priority="246" stopIfTrue="1" operator="equal">
      <formula>"MUY ALTO"</formula>
    </cfRule>
    <cfRule type="cellIs" dxfId="1486" priority="247" stopIfTrue="1" operator="equal">
      <formula>"ALTO"</formula>
    </cfRule>
    <cfRule type="cellIs" dxfId="1485" priority="248" stopIfTrue="1" operator="equal">
      <formula>"MEDIO"</formula>
    </cfRule>
    <cfRule type="cellIs" dxfId="1484" priority="249" stopIfTrue="1" operator="equal">
      <formula>"BAJO"</formula>
    </cfRule>
  </conditionalFormatting>
  <conditionalFormatting sqref="T141">
    <cfRule type="cellIs" dxfId="1483" priority="239" stopIfTrue="1" operator="equal">
      <formula>"IV"</formula>
    </cfRule>
    <cfRule type="cellIs" dxfId="1482" priority="240" stopIfTrue="1" operator="equal">
      <formula>"III"</formula>
    </cfRule>
    <cfRule type="cellIs" dxfId="1481" priority="241" stopIfTrue="1" operator="equal">
      <formula>"II"</formula>
    </cfRule>
    <cfRule type="cellIs" dxfId="1480" priority="242" stopIfTrue="1" operator="equal">
      <formula>"I"</formula>
    </cfRule>
    <cfRule type="cellIs" dxfId="1479" priority="243" stopIfTrue="1" operator="between">
      <formula>"III"</formula>
      <formula>"IV"</formula>
    </cfRule>
    <cfRule type="cellIs" dxfId="1478" priority="244" stopIfTrue="1" operator="equal">
      <formula>"II"</formula>
    </cfRule>
    <cfRule type="cellIs" dxfId="1477" priority="245" stopIfTrue="1" operator="equal">
      <formula>"I"</formula>
    </cfRule>
  </conditionalFormatting>
  <conditionalFormatting sqref="T141:U141">
    <cfRule type="cellIs" dxfId="1476" priority="235" stopIfTrue="1" operator="equal">
      <formula>"MEJORABLE"</formula>
    </cfRule>
    <cfRule type="cellIs" dxfId="1475" priority="236" stopIfTrue="1" operator="equal">
      <formula>"NO ACEPTABLE"</formula>
    </cfRule>
    <cfRule type="cellIs" dxfId="1474" priority="237" stopIfTrue="1" operator="equal">
      <formula>"NO ACEPTABLE O ACEPTABLE CON CONTROL ESPECIFICO"</formula>
    </cfRule>
    <cfRule type="cellIs" dxfId="1473" priority="238" stopIfTrue="1" operator="equal">
      <formula>"ACEPTABLE"</formula>
    </cfRule>
  </conditionalFormatting>
  <conditionalFormatting sqref="Q142">
    <cfRule type="cellIs" dxfId="1472" priority="231" stopIfTrue="1" operator="equal">
      <formula>"MUY ALTO"</formula>
    </cfRule>
    <cfRule type="cellIs" dxfId="1471" priority="232" stopIfTrue="1" operator="equal">
      <formula>"ALTO"</formula>
    </cfRule>
    <cfRule type="cellIs" dxfId="1470" priority="233" stopIfTrue="1" operator="equal">
      <formula>"MEDIO"</formula>
    </cfRule>
    <cfRule type="cellIs" dxfId="1469" priority="234" stopIfTrue="1" operator="equal">
      <formula>"BAJO"</formula>
    </cfRule>
  </conditionalFormatting>
  <conditionalFormatting sqref="T142">
    <cfRule type="cellIs" dxfId="1468" priority="224" stopIfTrue="1" operator="equal">
      <formula>"IV"</formula>
    </cfRule>
    <cfRule type="cellIs" dxfId="1467" priority="225" stopIfTrue="1" operator="equal">
      <formula>"III"</formula>
    </cfRule>
    <cfRule type="cellIs" dxfId="1466" priority="226" stopIfTrue="1" operator="equal">
      <formula>"II"</formula>
    </cfRule>
    <cfRule type="cellIs" dxfId="1465" priority="227" stopIfTrue="1" operator="equal">
      <formula>"I"</formula>
    </cfRule>
    <cfRule type="cellIs" dxfId="1464" priority="228" stopIfTrue="1" operator="between">
      <formula>"III"</formula>
      <formula>"IV"</formula>
    </cfRule>
    <cfRule type="cellIs" dxfId="1463" priority="229" stopIfTrue="1" operator="equal">
      <formula>"II"</formula>
    </cfRule>
    <cfRule type="cellIs" dxfId="1462" priority="230" stopIfTrue="1" operator="equal">
      <formula>"I"</formula>
    </cfRule>
  </conditionalFormatting>
  <conditionalFormatting sqref="T142:U142">
    <cfRule type="cellIs" dxfId="1461" priority="220" stopIfTrue="1" operator="equal">
      <formula>"MEJORABLE"</formula>
    </cfRule>
    <cfRule type="cellIs" dxfId="1460" priority="221" stopIfTrue="1" operator="equal">
      <formula>"NO ACEPTABLE"</formula>
    </cfRule>
    <cfRule type="cellIs" dxfId="1459" priority="222" stopIfTrue="1" operator="equal">
      <formula>"NO ACEPTABLE O ACEPTABLE CON CONTROL ESPECIFICO"</formula>
    </cfRule>
    <cfRule type="cellIs" dxfId="1458" priority="223" stopIfTrue="1" operator="equal">
      <formula>"ACEPTABLE"</formula>
    </cfRule>
  </conditionalFormatting>
  <conditionalFormatting sqref="Q143">
    <cfRule type="cellIs" dxfId="1457" priority="216" stopIfTrue="1" operator="equal">
      <formula>"MUY ALTO"</formula>
    </cfRule>
    <cfRule type="cellIs" dxfId="1456" priority="217" stopIfTrue="1" operator="equal">
      <formula>"ALTO"</formula>
    </cfRule>
    <cfRule type="cellIs" dxfId="1455" priority="218" stopIfTrue="1" operator="equal">
      <formula>"MEDIO"</formula>
    </cfRule>
    <cfRule type="cellIs" dxfId="1454" priority="219" stopIfTrue="1" operator="equal">
      <formula>"BAJO"</formula>
    </cfRule>
  </conditionalFormatting>
  <conditionalFormatting sqref="T143">
    <cfRule type="cellIs" dxfId="1453" priority="209" stopIfTrue="1" operator="equal">
      <formula>"IV"</formula>
    </cfRule>
    <cfRule type="cellIs" dxfId="1452" priority="210" stopIfTrue="1" operator="equal">
      <formula>"III"</formula>
    </cfRule>
    <cfRule type="cellIs" dxfId="1451" priority="211" stopIfTrue="1" operator="equal">
      <formula>"II"</formula>
    </cfRule>
    <cfRule type="cellIs" dxfId="1450" priority="212" stopIfTrue="1" operator="equal">
      <formula>"I"</formula>
    </cfRule>
    <cfRule type="cellIs" dxfId="1449" priority="213" stopIfTrue="1" operator="between">
      <formula>"III"</formula>
      <formula>"IV"</formula>
    </cfRule>
    <cfRule type="cellIs" dxfId="1448" priority="214" stopIfTrue="1" operator="equal">
      <formula>"II"</formula>
    </cfRule>
    <cfRule type="cellIs" dxfId="1447" priority="215" stopIfTrue="1" operator="equal">
      <formula>"I"</formula>
    </cfRule>
  </conditionalFormatting>
  <conditionalFormatting sqref="T143:U143">
    <cfRule type="cellIs" dxfId="1446" priority="205" stopIfTrue="1" operator="equal">
      <formula>"MEJORABLE"</formula>
    </cfRule>
    <cfRule type="cellIs" dxfId="1445" priority="206" stopIfTrue="1" operator="equal">
      <formula>"NO ACEPTABLE"</formula>
    </cfRule>
    <cfRule type="cellIs" dxfId="1444" priority="207" stopIfTrue="1" operator="equal">
      <formula>"NO ACEPTABLE O ACEPTABLE CON CONTROL ESPECIFICO"</formula>
    </cfRule>
    <cfRule type="cellIs" dxfId="1443" priority="208" stopIfTrue="1" operator="equal">
      <formula>"ACEPTABLE"</formula>
    </cfRule>
  </conditionalFormatting>
  <conditionalFormatting sqref="Q144">
    <cfRule type="cellIs" dxfId="1442" priority="201" stopIfTrue="1" operator="equal">
      <formula>"MUY ALTO"</formula>
    </cfRule>
    <cfRule type="cellIs" dxfId="1441" priority="202" stopIfTrue="1" operator="equal">
      <formula>"ALTO"</formula>
    </cfRule>
    <cfRule type="cellIs" dxfId="1440" priority="203" stopIfTrue="1" operator="equal">
      <formula>"MEDIO"</formula>
    </cfRule>
    <cfRule type="cellIs" dxfId="1439" priority="204" stopIfTrue="1" operator="equal">
      <formula>"BAJO"</formula>
    </cfRule>
  </conditionalFormatting>
  <conditionalFormatting sqref="T144">
    <cfRule type="cellIs" dxfId="1438" priority="194" stopIfTrue="1" operator="equal">
      <formula>"IV"</formula>
    </cfRule>
    <cfRule type="cellIs" dxfId="1437" priority="195" stopIfTrue="1" operator="equal">
      <formula>"III"</formula>
    </cfRule>
    <cfRule type="cellIs" dxfId="1436" priority="196" stopIfTrue="1" operator="equal">
      <formula>"II"</formula>
    </cfRule>
    <cfRule type="cellIs" dxfId="1435" priority="197" stopIfTrue="1" operator="equal">
      <formula>"I"</formula>
    </cfRule>
    <cfRule type="cellIs" dxfId="1434" priority="198" stopIfTrue="1" operator="between">
      <formula>"III"</formula>
      <formula>"IV"</formula>
    </cfRule>
    <cfRule type="cellIs" dxfId="1433" priority="199" stopIfTrue="1" operator="equal">
      <formula>"II"</formula>
    </cfRule>
    <cfRule type="cellIs" dxfId="1432" priority="200" stopIfTrue="1" operator="equal">
      <formula>"I"</formula>
    </cfRule>
  </conditionalFormatting>
  <conditionalFormatting sqref="T144:U144">
    <cfRule type="cellIs" dxfId="1431" priority="190" stopIfTrue="1" operator="equal">
      <formula>"MEJORABLE"</formula>
    </cfRule>
    <cfRule type="cellIs" dxfId="1430" priority="191" stopIfTrue="1" operator="equal">
      <formula>"NO ACEPTABLE"</formula>
    </cfRule>
    <cfRule type="cellIs" dxfId="1429" priority="192" stopIfTrue="1" operator="equal">
      <formula>"NO ACEPTABLE O ACEPTABLE CON CONTROL ESPECIFICO"</formula>
    </cfRule>
    <cfRule type="cellIs" dxfId="1428" priority="193" stopIfTrue="1" operator="equal">
      <formula>"ACEPTABLE"</formula>
    </cfRule>
  </conditionalFormatting>
  <conditionalFormatting sqref="I145">
    <cfRule type="cellIs" dxfId="1427" priority="172" stopIfTrue="1" operator="equal">
      <formula>"A"</formula>
    </cfRule>
    <cfRule type="cellIs" dxfId="1426" priority="173" stopIfTrue="1" operator="equal">
      <formula>"O"</formula>
    </cfRule>
    <cfRule type="cellIs" dxfId="1425" priority="174" stopIfTrue="1" operator="equal">
      <formula>"E"</formula>
    </cfRule>
  </conditionalFormatting>
  <conditionalFormatting sqref="Q145">
    <cfRule type="cellIs" dxfId="1424" priority="186" stopIfTrue="1" operator="equal">
      <formula>"MUY ALTO"</formula>
    </cfRule>
    <cfRule type="cellIs" dxfId="1423" priority="187" stopIfTrue="1" operator="equal">
      <formula>"ALTO"</formula>
    </cfRule>
    <cfRule type="cellIs" dxfId="1422" priority="188" stopIfTrue="1" operator="equal">
      <formula>"MEDIO"</formula>
    </cfRule>
    <cfRule type="cellIs" dxfId="1421" priority="189" stopIfTrue="1" operator="equal">
      <formula>"BAJO"</formula>
    </cfRule>
  </conditionalFormatting>
  <conditionalFormatting sqref="T145">
    <cfRule type="cellIs" dxfId="1420" priority="179" stopIfTrue="1" operator="equal">
      <formula>"IV"</formula>
    </cfRule>
    <cfRule type="cellIs" dxfId="1419" priority="180" stopIfTrue="1" operator="equal">
      <formula>"III"</formula>
    </cfRule>
    <cfRule type="cellIs" dxfId="1418" priority="181" stopIfTrue="1" operator="equal">
      <formula>"II"</formula>
    </cfRule>
    <cfRule type="cellIs" dxfId="1417" priority="182" stopIfTrue="1" operator="equal">
      <formula>"I"</formula>
    </cfRule>
    <cfRule type="cellIs" dxfId="1416" priority="183" stopIfTrue="1" operator="between">
      <formula>"III"</formula>
      <formula>"IV"</formula>
    </cfRule>
    <cfRule type="cellIs" dxfId="1415" priority="184" stopIfTrue="1" operator="equal">
      <formula>"II"</formula>
    </cfRule>
    <cfRule type="cellIs" dxfId="1414" priority="185" stopIfTrue="1" operator="equal">
      <formula>"I"</formula>
    </cfRule>
  </conditionalFormatting>
  <conditionalFormatting sqref="T145:U145">
    <cfRule type="cellIs" dxfId="1413" priority="175" stopIfTrue="1" operator="equal">
      <formula>"MEJORABLE"</formula>
    </cfRule>
    <cfRule type="cellIs" dxfId="1412" priority="176" stopIfTrue="1" operator="equal">
      <formula>"NO ACEPTABLE"</formula>
    </cfRule>
    <cfRule type="cellIs" dxfId="1411" priority="177" stopIfTrue="1" operator="equal">
      <formula>"NO ACEPTABLE O ACEPTABLE CON CONTROL ESPECIFICO"</formula>
    </cfRule>
    <cfRule type="cellIs" dxfId="1410" priority="178" stopIfTrue="1" operator="equal">
      <formula>"ACEPTABLE"</formula>
    </cfRule>
  </conditionalFormatting>
  <conditionalFormatting sqref="Q146">
    <cfRule type="cellIs" dxfId="1409" priority="168" stopIfTrue="1" operator="equal">
      <formula>"MUY ALTO"</formula>
    </cfRule>
    <cfRule type="cellIs" dxfId="1408" priority="169" stopIfTrue="1" operator="equal">
      <formula>"ALTO"</formula>
    </cfRule>
    <cfRule type="cellIs" dxfId="1407" priority="170" stopIfTrue="1" operator="equal">
      <formula>"MEDIO"</formula>
    </cfRule>
    <cfRule type="cellIs" dxfId="1406" priority="171" stopIfTrue="1" operator="equal">
      <formula>"BAJO"</formula>
    </cfRule>
  </conditionalFormatting>
  <conditionalFormatting sqref="T146">
    <cfRule type="cellIs" dxfId="1405" priority="161" stopIfTrue="1" operator="equal">
      <formula>"IV"</formula>
    </cfRule>
    <cfRule type="cellIs" dxfId="1404" priority="162" stopIfTrue="1" operator="equal">
      <formula>"III"</formula>
    </cfRule>
    <cfRule type="cellIs" dxfId="1403" priority="163" stopIfTrue="1" operator="equal">
      <formula>"II"</formula>
    </cfRule>
    <cfRule type="cellIs" dxfId="1402" priority="164" stopIfTrue="1" operator="equal">
      <formula>"I"</formula>
    </cfRule>
    <cfRule type="cellIs" dxfId="1401" priority="165" stopIfTrue="1" operator="between">
      <formula>"III"</formula>
      <formula>"IV"</formula>
    </cfRule>
    <cfRule type="cellIs" dxfId="1400" priority="166" stopIfTrue="1" operator="equal">
      <formula>"II"</formula>
    </cfRule>
    <cfRule type="cellIs" dxfId="1399" priority="167" stopIfTrue="1" operator="equal">
      <formula>"I"</formula>
    </cfRule>
  </conditionalFormatting>
  <conditionalFormatting sqref="T146:U146">
    <cfRule type="cellIs" dxfId="1398" priority="157" stopIfTrue="1" operator="equal">
      <formula>"MEJORABLE"</formula>
    </cfRule>
    <cfRule type="cellIs" dxfId="1397" priority="158" stopIfTrue="1" operator="equal">
      <formula>"NO ACEPTABLE"</formula>
    </cfRule>
    <cfRule type="cellIs" dxfId="1396" priority="159" stopIfTrue="1" operator="equal">
      <formula>"NO ACEPTABLE O ACEPTABLE CON CONTROL ESPECIFICO"</formula>
    </cfRule>
    <cfRule type="cellIs" dxfId="1395" priority="160" stopIfTrue="1" operator="equal">
      <formula>"ACEPTABLE"</formula>
    </cfRule>
  </conditionalFormatting>
  <conditionalFormatting sqref="I147">
    <cfRule type="cellIs" dxfId="1394" priority="139" stopIfTrue="1" operator="equal">
      <formula>"A"</formula>
    </cfRule>
    <cfRule type="cellIs" dxfId="1393" priority="140" stopIfTrue="1" operator="equal">
      <formula>"O"</formula>
    </cfRule>
    <cfRule type="cellIs" dxfId="1392" priority="141" stopIfTrue="1" operator="equal">
      <formula>"E"</formula>
    </cfRule>
  </conditionalFormatting>
  <conditionalFormatting sqref="Q147">
    <cfRule type="cellIs" dxfId="1391" priority="153" stopIfTrue="1" operator="equal">
      <formula>"MUY ALTO"</formula>
    </cfRule>
    <cfRule type="cellIs" dxfId="1390" priority="154" stopIfTrue="1" operator="equal">
      <formula>"ALTO"</formula>
    </cfRule>
    <cfRule type="cellIs" dxfId="1389" priority="155" stopIfTrue="1" operator="equal">
      <formula>"MEDIO"</formula>
    </cfRule>
    <cfRule type="cellIs" dxfId="1388" priority="156" stopIfTrue="1" operator="equal">
      <formula>"BAJO"</formula>
    </cfRule>
  </conditionalFormatting>
  <conditionalFormatting sqref="T147">
    <cfRule type="cellIs" dxfId="1387" priority="146" stopIfTrue="1" operator="equal">
      <formula>"IV"</formula>
    </cfRule>
    <cfRule type="cellIs" dxfId="1386" priority="147" stopIfTrue="1" operator="equal">
      <formula>"III"</formula>
    </cfRule>
    <cfRule type="cellIs" dxfId="1385" priority="148" stopIfTrue="1" operator="equal">
      <formula>"II"</formula>
    </cfRule>
    <cfRule type="cellIs" dxfId="1384" priority="149" stopIfTrue="1" operator="equal">
      <formula>"I"</formula>
    </cfRule>
    <cfRule type="cellIs" dxfId="1383" priority="150" stopIfTrue="1" operator="between">
      <formula>"III"</formula>
      <formula>"IV"</formula>
    </cfRule>
    <cfRule type="cellIs" dxfId="1382" priority="151" stopIfTrue="1" operator="equal">
      <formula>"II"</formula>
    </cfRule>
    <cfRule type="cellIs" dxfId="1381" priority="152" stopIfTrue="1" operator="equal">
      <formula>"I"</formula>
    </cfRule>
  </conditionalFormatting>
  <conditionalFormatting sqref="T147:U147">
    <cfRule type="cellIs" dxfId="1380" priority="142" stopIfTrue="1" operator="equal">
      <formula>"MEJORABLE"</formula>
    </cfRule>
    <cfRule type="cellIs" dxfId="1379" priority="143" stopIfTrue="1" operator="equal">
      <formula>"NO ACEPTABLE"</formula>
    </cfRule>
    <cfRule type="cellIs" dxfId="1378" priority="144" stopIfTrue="1" operator="equal">
      <formula>"NO ACEPTABLE O ACEPTABLE CON CONTROL ESPECIFICO"</formula>
    </cfRule>
    <cfRule type="cellIs" dxfId="1377" priority="145" stopIfTrue="1" operator="equal">
      <formula>"ACEPTABLE"</formula>
    </cfRule>
  </conditionalFormatting>
  <conditionalFormatting sqref="I148">
    <cfRule type="cellIs" dxfId="1376" priority="121" stopIfTrue="1" operator="equal">
      <formula>"A"</formula>
    </cfRule>
    <cfRule type="cellIs" dxfId="1375" priority="122" stopIfTrue="1" operator="equal">
      <formula>"O"</formula>
    </cfRule>
    <cfRule type="cellIs" dxfId="1374" priority="123" stopIfTrue="1" operator="equal">
      <formula>"E"</formula>
    </cfRule>
  </conditionalFormatting>
  <conditionalFormatting sqref="Q148">
    <cfRule type="cellIs" dxfId="1373" priority="135" stopIfTrue="1" operator="equal">
      <formula>"MUY ALTO"</formula>
    </cfRule>
    <cfRule type="cellIs" dxfId="1372" priority="136" stopIfTrue="1" operator="equal">
      <formula>"ALTO"</formula>
    </cfRule>
    <cfRule type="cellIs" dxfId="1371" priority="137" stopIfTrue="1" operator="equal">
      <formula>"MEDIO"</formula>
    </cfRule>
    <cfRule type="cellIs" dxfId="1370" priority="138" stopIfTrue="1" operator="equal">
      <formula>"BAJO"</formula>
    </cfRule>
  </conditionalFormatting>
  <conditionalFormatting sqref="T148">
    <cfRule type="cellIs" dxfId="1369" priority="128" stopIfTrue="1" operator="equal">
      <formula>"IV"</formula>
    </cfRule>
    <cfRule type="cellIs" dxfId="1368" priority="129" stopIfTrue="1" operator="equal">
      <formula>"III"</formula>
    </cfRule>
    <cfRule type="cellIs" dxfId="1367" priority="130" stopIfTrue="1" operator="equal">
      <formula>"II"</formula>
    </cfRule>
    <cfRule type="cellIs" dxfId="1366" priority="131" stopIfTrue="1" operator="equal">
      <formula>"I"</formula>
    </cfRule>
    <cfRule type="cellIs" dxfId="1365" priority="132" stopIfTrue="1" operator="between">
      <formula>"III"</formula>
      <formula>"IV"</formula>
    </cfRule>
    <cfRule type="cellIs" dxfId="1364" priority="133" stopIfTrue="1" operator="equal">
      <formula>"II"</formula>
    </cfRule>
    <cfRule type="cellIs" dxfId="1363" priority="134" stopIfTrue="1" operator="equal">
      <formula>"I"</formula>
    </cfRule>
  </conditionalFormatting>
  <conditionalFormatting sqref="T148:U148">
    <cfRule type="cellIs" dxfId="1362" priority="124" stopIfTrue="1" operator="equal">
      <formula>"MEJORABLE"</formula>
    </cfRule>
    <cfRule type="cellIs" dxfId="1361" priority="125" stopIfTrue="1" operator="equal">
      <formula>"NO ACEPTABLE"</formula>
    </cfRule>
    <cfRule type="cellIs" dxfId="1360" priority="126" stopIfTrue="1" operator="equal">
      <formula>"NO ACEPTABLE O ACEPTABLE CON CONTROL ESPECIFICO"</formula>
    </cfRule>
    <cfRule type="cellIs" dxfId="1359" priority="127" stopIfTrue="1" operator="equal">
      <formula>"ACEPTABLE"</formula>
    </cfRule>
  </conditionalFormatting>
  <conditionalFormatting sqref="I149">
    <cfRule type="cellIs" dxfId="1358" priority="103" stopIfTrue="1" operator="equal">
      <formula>"A"</formula>
    </cfRule>
    <cfRule type="cellIs" dxfId="1357" priority="104" stopIfTrue="1" operator="equal">
      <formula>"O"</formula>
    </cfRule>
    <cfRule type="cellIs" dxfId="1356" priority="105" stopIfTrue="1" operator="equal">
      <formula>"E"</formula>
    </cfRule>
  </conditionalFormatting>
  <conditionalFormatting sqref="Q149">
    <cfRule type="cellIs" dxfId="1355" priority="117" stopIfTrue="1" operator="equal">
      <formula>"MUY ALTO"</formula>
    </cfRule>
    <cfRule type="cellIs" dxfId="1354" priority="118" stopIfTrue="1" operator="equal">
      <formula>"ALTO"</formula>
    </cfRule>
    <cfRule type="cellIs" dxfId="1353" priority="119" stopIfTrue="1" operator="equal">
      <formula>"MEDIO"</formula>
    </cfRule>
    <cfRule type="cellIs" dxfId="1352" priority="120" stopIfTrue="1" operator="equal">
      <formula>"BAJO"</formula>
    </cfRule>
  </conditionalFormatting>
  <conditionalFormatting sqref="T149">
    <cfRule type="cellIs" dxfId="1351" priority="110" stopIfTrue="1" operator="equal">
      <formula>"IV"</formula>
    </cfRule>
    <cfRule type="cellIs" dxfId="1350" priority="111" stopIfTrue="1" operator="equal">
      <formula>"III"</formula>
    </cfRule>
    <cfRule type="cellIs" dxfId="1349" priority="112" stopIfTrue="1" operator="equal">
      <formula>"II"</formula>
    </cfRule>
    <cfRule type="cellIs" dxfId="1348" priority="113" stopIfTrue="1" operator="equal">
      <formula>"I"</formula>
    </cfRule>
    <cfRule type="cellIs" dxfId="1347" priority="114" stopIfTrue="1" operator="between">
      <formula>"III"</formula>
      <formula>"IV"</formula>
    </cfRule>
    <cfRule type="cellIs" dxfId="1346" priority="115" stopIfTrue="1" operator="equal">
      <formula>"II"</formula>
    </cfRule>
    <cfRule type="cellIs" dxfId="1345" priority="116" stopIfTrue="1" operator="equal">
      <formula>"I"</formula>
    </cfRule>
  </conditionalFormatting>
  <conditionalFormatting sqref="T149:U149">
    <cfRule type="cellIs" dxfId="1344" priority="106" stopIfTrue="1" operator="equal">
      <formula>"MEJORABLE"</formula>
    </cfRule>
    <cfRule type="cellIs" dxfId="1343" priority="107" stopIfTrue="1" operator="equal">
      <formula>"NO ACEPTABLE"</formula>
    </cfRule>
    <cfRule type="cellIs" dxfId="1342" priority="108" stopIfTrue="1" operator="equal">
      <formula>"NO ACEPTABLE O ACEPTABLE CON CONTROL ESPECIFICO"</formula>
    </cfRule>
    <cfRule type="cellIs" dxfId="1341" priority="109" stopIfTrue="1" operator="equal">
      <formula>"ACEPTABLE"</formula>
    </cfRule>
  </conditionalFormatting>
  <conditionalFormatting sqref="Q150">
    <cfRule type="cellIs" dxfId="1340" priority="99" stopIfTrue="1" operator="equal">
      <formula>"MUY ALTO"</formula>
    </cfRule>
    <cfRule type="cellIs" dxfId="1339" priority="100" stopIfTrue="1" operator="equal">
      <formula>"ALTO"</formula>
    </cfRule>
    <cfRule type="cellIs" dxfId="1338" priority="101" stopIfTrue="1" operator="equal">
      <formula>"MEDIO"</formula>
    </cfRule>
    <cfRule type="cellIs" dxfId="1337" priority="102" stopIfTrue="1" operator="equal">
      <formula>"BAJO"</formula>
    </cfRule>
  </conditionalFormatting>
  <conditionalFormatting sqref="T150">
    <cfRule type="cellIs" dxfId="1336" priority="92" stopIfTrue="1" operator="equal">
      <formula>"IV"</formula>
    </cfRule>
    <cfRule type="cellIs" dxfId="1335" priority="93" stopIfTrue="1" operator="equal">
      <formula>"III"</formula>
    </cfRule>
    <cfRule type="cellIs" dxfId="1334" priority="94" stopIfTrue="1" operator="equal">
      <formula>"II"</formula>
    </cfRule>
    <cfRule type="cellIs" dxfId="1333" priority="95" stopIfTrue="1" operator="equal">
      <formula>"I"</formula>
    </cfRule>
    <cfRule type="cellIs" dxfId="1332" priority="96" stopIfTrue="1" operator="between">
      <formula>"III"</formula>
      <formula>"IV"</formula>
    </cfRule>
    <cfRule type="cellIs" dxfId="1331" priority="97" stopIfTrue="1" operator="equal">
      <formula>"II"</formula>
    </cfRule>
    <cfRule type="cellIs" dxfId="1330" priority="98" stopIfTrue="1" operator="equal">
      <formula>"I"</formula>
    </cfRule>
  </conditionalFormatting>
  <conditionalFormatting sqref="T150:U150">
    <cfRule type="cellIs" dxfId="1329" priority="88" stopIfTrue="1" operator="equal">
      <formula>"MEJORABLE"</formula>
    </cfRule>
    <cfRule type="cellIs" dxfId="1328" priority="89" stopIfTrue="1" operator="equal">
      <formula>"NO ACEPTABLE"</formula>
    </cfRule>
    <cfRule type="cellIs" dxfId="1327" priority="90" stopIfTrue="1" operator="equal">
      <formula>"NO ACEPTABLE O ACEPTABLE CON CONTROL ESPECIFICO"</formula>
    </cfRule>
    <cfRule type="cellIs" dxfId="1326" priority="91" stopIfTrue="1" operator="equal">
      <formula>"ACEPTABLE"</formula>
    </cfRule>
  </conditionalFormatting>
  <conditionalFormatting sqref="Q288">
    <cfRule type="cellIs" dxfId="1325" priority="81" stopIfTrue="1" operator="equal">
      <formula>"MUY ALTO"</formula>
    </cfRule>
    <cfRule type="cellIs" dxfId="1324" priority="82" stopIfTrue="1" operator="equal">
      <formula>"ALTO"</formula>
    </cfRule>
    <cfRule type="cellIs" dxfId="1323" priority="83" stopIfTrue="1" operator="equal">
      <formula>"MEDIO"</formula>
    </cfRule>
    <cfRule type="cellIs" dxfId="1322" priority="84" stopIfTrue="1" operator="equal">
      <formula>"BAJO"</formula>
    </cfRule>
  </conditionalFormatting>
  <conditionalFormatting sqref="T288">
    <cfRule type="cellIs" dxfId="1321" priority="74" stopIfTrue="1" operator="equal">
      <formula>"IV"</formula>
    </cfRule>
    <cfRule type="cellIs" dxfId="1320" priority="75" stopIfTrue="1" operator="equal">
      <formula>"III"</formula>
    </cfRule>
    <cfRule type="cellIs" dxfId="1319" priority="76" stopIfTrue="1" operator="equal">
      <formula>"II"</formula>
    </cfRule>
    <cfRule type="cellIs" dxfId="1318" priority="77" stopIfTrue="1" operator="equal">
      <formula>"I"</formula>
    </cfRule>
    <cfRule type="cellIs" dxfId="1317" priority="78" stopIfTrue="1" operator="between">
      <formula>"III"</formula>
      <formula>"IV"</formula>
    </cfRule>
    <cfRule type="cellIs" dxfId="1316" priority="79" stopIfTrue="1" operator="equal">
      <formula>"II"</formula>
    </cfRule>
    <cfRule type="cellIs" dxfId="1315" priority="80" stopIfTrue="1" operator="equal">
      <formula>"I"</formula>
    </cfRule>
  </conditionalFormatting>
  <conditionalFormatting sqref="T288:U288">
    <cfRule type="cellIs" dxfId="1314" priority="70" stopIfTrue="1" operator="equal">
      <formula>"MEJORABLE"</formula>
    </cfRule>
    <cfRule type="cellIs" dxfId="1313" priority="71" stopIfTrue="1" operator="equal">
      <formula>"NO ACEPTABLE"</formula>
    </cfRule>
    <cfRule type="cellIs" dxfId="1312" priority="72" stopIfTrue="1" operator="equal">
      <formula>"NO ACEPTABLE O ACEPTABLE CON CONTROL ESPECIFICO"</formula>
    </cfRule>
    <cfRule type="cellIs" dxfId="1311" priority="73" stopIfTrue="1" operator="equal">
      <formula>"ACEPTABLE"</formula>
    </cfRule>
  </conditionalFormatting>
  <conditionalFormatting sqref="Q289">
    <cfRule type="cellIs" dxfId="1310" priority="66" stopIfTrue="1" operator="equal">
      <formula>"MUY ALTO"</formula>
    </cfRule>
    <cfRule type="cellIs" dxfId="1309" priority="67" stopIfTrue="1" operator="equal">
      <formula>"ALTO"</formula>
    </cfRule>
    <cfRule type="cellIs" dxfId="1308" priority="68" stopIfTrue="1" operator="equal">
      <formula>"MEDIO"</formula>
    </cfRule>
    <cfRule type="cellIs" dxfId="1307" priority="69" stopIfTrue="1" operator="equal">
      <formula>"BAJO"</formula>
    </cfRule>
  </conditionalFormatting>
  <conditionalFormatting sqref="T289">
    <cfRule type="cellIs" dxfId="1306" priority="59" stopIfTrue="1" operator="equal">
      <formula>"IV"</formula>
    </cfRule>
    <cfRule type="cellIs" dxfId="1305" priority="60" stopIfTrue="1" operator="equal">
      <formula>"III"</formula>
    </cfRule>
    <cfRule type="cellIs" dxfId="1304" priority="61" stopIfTrue="1" operator="equal">
      <formula>"II"</formula>
    </cfRule>
    <cfRule type="cellIs" dxfId="1303" priority="62" stopIfTrue="1" operator="equal">
      <formula>"I"</formula>
    </cfRule>
    <cfRule type="cellIs" dxfId="1302" priority="63" stopIfTrue="1" operator="between">
      <formula>"III"</formula>
      <formula>"IV"</formula>
    </cfRule>
    <cfRule type="cellIs" dxfId="1301" priority="64" stopIfTrue="1" operator="equal">
      <formula>"II"</formula>
    </cfRule>
    <cfRule type="cellIs" dxfId="1300" priority="65" stopIfTrue="1" operator="equal">
      <formula>"I"</formula>
    </cfRule>
  </conditionalFormatting>
  <conditionalFormatting sqref="T289:U289">
    <cfRule type="cellIs" dxfId="1299" priority="55" stopIfTrue="1" operator="equal">
      <formula>"MEJORABLE"</formula>
    </cfRule>
    <cfRule type="cellIs" dxfId="1298" priority="56" stopIfTrue="1" operator="equal">
      <formula>"NO ACEPTABLE"</formula>
    </cfRule>
    <cfRule type="cellIs" dxfId="1297" priority="57" stopIfTrue="1" operator="equal">
      <formula>"NO ACEPTABLE O ACEPTABLE CON CONTROL ESPECIFICO"</formula>
    </cfRule>
    <cfRule type="cellIs" dxfId="1296" priority="58" stopIfTrue="1" operator="equal">
      <formula>"ACEPTABLE"</formula>
    </cfRule>
  </conditionalFormatting>
  <conditionalFormatting sqref="I94">
    <cfRule type="cellIs" dxfId="1295" priority="37" stopIfTrue="1" operator="equal">
      <formula>"A"</formula>
    </cfRule>
    <cfRule type="cellIs" dxfId="1294" priority="38" stopIfTrue="1" operator="equal">
      <formula>"O"</formula>
    </cfRule>
    <cfRule type="cellIs" dxfId="1293" priority="39" stopIfTrue="1" operator="equal">
      <formula>"E"</formula>
    </cfRule>
  </conditionalFormatting>
  <conditionalFormatting sqref="Q83:Q94">
    <cfRule type="cellIs" dxfId="1292" priority="51" stopIfTrue="1" operator="equal">
      <formula>"MUY ALTO"</formula>
    </cfRule>
    <cfRule type="cellIs" dxfId="1291" priority="52" stopIfTrue="1" operator="equal">
      <formula>"ALTO"</formula>
    </cfRule>
    <cfRule type="cellIs" dxfId="1290" priority="53" stopIfTrue="1" operator="equal">
      <formula>"MEDIO"</formula>
    </cfRule>
    <cfRule type="cellIs" dxfId="1289" priority="54" stopIfTrue="1" operator="equal">
      <formula>"BAJO"</formula>
    </cfRule>
  </conditionalFormatting>
  <conditionalFormatting sqref="T83:T94">
    <cfRule type="cellIs" dxfId="1288" priority="44" stopIfTrue="1" operator="equal">
      <formula>"IV"</formula>
    </cfRule>
    <cfRule type="cellIs" dxfId="1287" priority="45" stopIfTrue="1" operator="equal">
      <formula>"III"</formula>
    </cfRule>
    <cfRule type="cellIs" dxfId="1286" priority="46" stopIfTrue="1" operator="equal">
      <formula>"II"</formula>
    </cfRule>
    <cfRule type="cellIs" dxfId="1285" priority="47" stopIfTrue="1" operator="equal">
      <formula>"I"</formula>
    </cfRule>
    <cfRule type="cellIs" dxfId="1284" priority="48" stopIfTrue="1" operator="between">
      <formula>"III"</formula>
      <formula>"IV"</formula>
    </cfRule>
    <cfRule type="cellIs" dxfId="1283" priority="49" stopIfTrue="1" operator="equal">
      <formula>"II"</formula>
    </cfRule>
    <cfRule type="cellIs" dxfId="1282" priority="50" stopIfTrue="1" operator="equal">
      <formula>"I"</formula>
    </cfRule>
  </conditionalFormatting>
  <conditionalFormatting sqref="T83:U94">
    <cfRule type="cellIs" dxfId="1281" priority="40" stopIfTrue="1" operator="equal">
      <formula>"MEJORABLE"</formula>
    </cfRule>
    <cfRule type="cellIs" dxfId="1280" priority="41" stopIfTrue="1" operator="equal">
      <formula>"NO ACEPTABLE"</formula>
    </cfRule>
    <cfRule type="cellIs" dxfId="1279" priority="42" stopIfTrue="1" operator="equal">
      <formula>"NO ACEPTABLE O ACEPTABLE CON CONTROL ESPECIFICO"</formula>
    </cfRule>
    <cfRule type="cellIs" dxfId="1278" priority="43" stopIfTrue="1" operator="equal">
      <formula>"ACEPTABLE"</formula>
    </cfRule>
  </conditionalFormatting>
  <conditionalFormatting sqref="I106">
    <cfRule type="cellIs" dxfId="1277" priority="19" stopIfTrue="1" operator="equal">
      <formula>"A"</formula>
    </cfRule>
    <cfRule type="cellIs" dxfId="1276" priority="20" stopIfTrue="1" operator="equal">
      <formula>"O"</formula>
    </cfRule>
    <cfRule type="cellIs" dxfId="1275" priority="21" stopIfTrue="1" operator="equal">
      <formula>"E"</formula>
    </cfRule>
  </conditionalFormatting>
  <conditionalFormatting sqref="Q95:Q106">
    <cfRule type="cellIs" dxfId="1274" priority="33" stopIfTrue="1" operator="equal">
      <formula>"MUY ALTO"</formula>
    </cfRule>
    <cfRule type="cellIs" dxfId="1273" priority="34" stopIfTrue="1" operator="equal">
      <formula>"ALTO"</formula>
    </cfRule>
    <cfRule type="cellIs" dxfId="1272" priority="35" stopIfTrue="1" operator="equal">
      <formula>"MEDIO"</formula>
    </cfRule>
    <cfRule type="cellIs" dxfId="1271" priority="36" stopIfTrue="1" operator="equal">
      <formula>"BAJO"</formula>
    </cfRule>
  </conditionalFormatting>
  <conditionalFormatting sqref="T95:T106">
    <cfRule type="cellIs" dxfId="1270" priority="26" stopIfTrue="1" operator="equal">
      <formula>"IV"</formula>
    </cfRule>
    <cfRule type="cellIs" dxfId="1269" priority="27" stopIfTrue="1" operator="equal">
      <formula>"III"</formula>
    </cfRule>
    <cfRule type="cellIs" dxfId="1268" priority="28" stopIfTrue="1" operator="equal">
      <formula>"II"</formula>
    </cfRule>
    <cfRule type="cellIs" dxfId="1267" priority="29" stopIfTrue="1" operator="equal">
      <formula>"I"</formula>
    </cfRule>
    <cfRule type="cellIs" dxfId="1266" priority="30" stopIfTrue="1" operator="between">
      <formula>"III"</formula>
      <formula>"IV"</formula>
    </cfRule>
    <cfRule type="cellIs" dxfId="1265" priority="31" stopIfTrue="1" operator="equal">
      <formula>"II"</formula>
    </cfRule>
    <cfRule type="cellIs" dxfId="1264" priority="32" stopIfTrue="1" operator="equal">
      <formula>"I"</formula>
    </cfRule>
  </conditionalFormatting>
  <conditionalFormatting sqref="T95:U106">
    <cfRule type="cellIs" dxfId="1263" priority="22" stopIfTrue="1" operator="equal">
      <formula>"MEJORABLE"</formula>
    </cfRule>
    <cfRule type="cellIs" dxfId="1262" priority="23" stopIfTrue="1" operator="equal">
      <formula>"NO ACEPTABLE"</formula>
    </cfRule>
    <cfRule type="cellIs" dxfId="1261" priority="24" stopIfTrue="1" operator="equal">
      <formula>"NO ACEPTABLE O ACEPTABLE CON CONTROL ESPECIFICO"</formula>
    </cfRule>
    <cfRule type="cellIs" dxfId="1260" priority="25" stopIfTrue="1" operator="equal">
      <formula>"ACEPTABLE"</formula>
    </cfRule>
  </conditionalFormatting>
  <conditionalFormatting sqref="I176:I182">
    <cfRule type="cellIs" dxfId="1259" priority="1" stopIfTrue="1" operator="equal">
      <formula>"A"</formula>
    </cfRule>
    <cfRule type="cellIs" dxfId="1258" priority="2" stopIfTrue="1" operator="equal">
      <formula>"O"</formula>
    </cfRule>
    <cfRule type="cellIs" dxfId="1257" priority="3" stopIfTrue="1" operator="equal">
      <formula>"E"</formula>
    </cfRule>
  </conditionalFormatting>
  <conditionalFormatting sqref="Q176:Q183">
    <cfRule type="cellIs" dxfId="1256" priority="15" stopIfTrue="1" operator="equal">
      <formula>"MUY ALTO"</formula>
    </cfRule>
    <cfRule type="cellIs" dxfId="1255" priority="16" stopIfTrue="1" operator="equal">
      <formula>"ALTO"</formula>
    </cfRule>
    <cfRule type="cellIs" dxfId="1254" priority="17" stopIfTrue="1" operator="equal">
      <formula>"MEDIO"</formula>
    </cfRule>
    <cfRule type="cellIs" dxfId="1253" priority="18" stopIfTrue="1" operator="equal">
      <formula>"BAJO"</formula>
    </cfRule>
  </conditionalFormatting>
  <conditionalFormatting sqref="T176:T183">
    <cfRule type="cellIs" dxfId="1252" priority="8" stopIfTrue="1" operator="equal">
      <formula>"IV"</formula>
    </cfRule>
    <cfRule type="cellIs" dxfId="1251" priority="9" stopIfTrue="1" operator="equal">
      <formula>"III"</formula>
    </cfRule>
    <cfRule type="cellIs" dxfId="1250" priority="10" stopIfTrue="1" operator="equal">
      <formula>"II"</formula>
    </cfRule>
    <cfRule type="cellIs" dxfId="1249" priority="11" stopIfTrue="1" operator="equal">
      <formula>"I"</formula>
    </cfRule>
    <cfRule type="cellIs" dxfId="1248" priority="12" stopIfTrue="1" operator="between">
      <formula>"III"</formula>
      <formula>"IV"</formula>
    </cfRule>
    <cfRule type="cellIs" dxfId="1247" priority="13" stopIfTrue="1" operator="equal">
      <formula>"II"</formula>
    </cfRule>
    <cfRule type="cellIs" dxfId="1246" priority="14" stopIfTrue="1" operator="equal">
      <formula>"I"</formula>
    </cfRule>
  </conditionalFormatting>
  <conditionalFormatting sqref="T176:U183">
    <cfRule type="cellIs" dxfId="1245" priority="4" stopIfTrue="1" operator="equal">
      <formula>"MEJORABLE"</formula>
    </cfRule>
    <cfRule type="cellIs" dxfId="1244" priority="5" stopIfTrue="1" operator="equal">
      <formula>"NO ACEPTABLE"</formula>
    </cfRule>
    <cfRule type="cellIs" dxfId="1243" priority="6" stopIfTrue="1" operator="equal">
      <formula>"NO ACEPTABLE O ACEPTABLE CON CONTROL ESPECIFICO"</formula>
    </cfRule>
    <cfRule type="cellIs" dxfId="1242" priority="7" stopIfTrue="1" operator="equal">
      <formula>"ACEPTABLE"</formula>
    </cfRule>
  </conditionalFormatting>
  <dataValidations count="5">
    <dataValidation allowBlank="1" showInputMessage="1" showErrorMessage="1" promptTitle="NIVEL DE RIESGO #8" prompt="I  entre 4000-600_x000a_II entre 500-150_x000a_III entre 120-40_x000a_IV si es igual a 20" sqref="T8" xr:uid="{FE7C8522-3762-4316-88C0-A488AA4F3A21}"/>
    <dataValidation allowBlank="1" showInputMessage="1" showErrorMessage="1" promptTitle="NIVEL DE CONSECUENCIA #6" prompt="100: Muerte(s)_x000a_60: Lesiones o enfermedades graves irreparables (incapacidad permanente parcial o invalidez)_x000a_25: Lesiones o enfermedades con incapacidad laboral temporal (ILT)_x000a_10: Lesiones o enfermedades que no requieren incapacidad.  " sqref="R8" xr:uid="{7023E0BD-B20A-429E-9C4E-1ED9DCCC8736}"/>
    <dataValidation allowBlank="1" showInputMessage="1" showErrorMessage="1" promptTitle="NP #5" prompt="Si 40&lt;NP&lt;24, Muy alto (A)_x000a_Si 20&lt;NP&lt;10, Alto (A)_x000a_Si 8&lt;NP&lt;6, Medio (M)_x000a_Si 4&lt;NP&lt;2, Bajo (B)" sqref="Q8" xr:uid="{B8C42439-8DC2-42B2-9193-643D9DC47172}"/>
    <dataValidation errorStyle="warning" allowBlank="1" showInputMessage="1" showErrorMessage="1" errorTitle="COLOQUE SOLO" error="1,2,3, O 4" promptTitle="NIVEL DE EXPOSICIÓN #3" prompt="4  Continua-Sin interrupción o varias veces con tiempo prolongado durante la jornada_x000a_3 Frecuente-Varias veces durante la jornada por tiempos cortos_x000a_2 Ocasional-Alguna vez durante la jornada y por un periodo de tiempo corto_x000a_1 Esporádica-De manera eventual" sqref="O8" xr:uid="{25B1299A-9D2C-4384-A469-72FF8C1CA47A}"/>
    <dataValidation allowBlank="1" showInputMessage="1" showErrorMessage="1" promptTitle="DETERMINACION DEL ND #2" prompt="(MA)-10- Medidas preventivas es nula o no existe, o ambos._x000a_(A)-6- Medidas preventivas es baja o ambos _x000a_(M)-2- Medidas preventivas Moderada o ambos._x000a_(B)- N.A.V.- Riesgo Controlado. =(IV) #8" sqref="N7" xr:uid="{037AE13D-498C-455A-93C3-6C2D2B315714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/>
  <dimension ref="A1:AA175"/>
  <sheetViews>
    <sheetView zoomScale="70" zoomScaleNormal="70" workbookViewId="0">
      <selection activeCell="A4" sqref="A4:XFD5"/>
    </sheetView>
  </sheetViews>
  <sheetFormatPr baseColWidth="10" defaultColWidth="11.42578125" defaultRowHeight="15" x14ac:dyDescent="0.25"/>
  <cols>
    <col min="1" max="3" width="13.7109375" customWidth="1"/>
    <col min="4" max="5" width="30.7109375" customWidth="1"/>
    <col min="6" max="8" width="13.7109375" customWidth="1"/>
    <col min="9" max="13" width="30.7109375" customWidth="1"/>
    <col min="14" max="21" width="13.7109375" customWidth="1"/>
    <col min="22" max="27" width="30.7109375" customWidth="1"/>
  </cols>
  <sheetData>
    <row r="1" spans="1:27" ht="30" customHeight="1" x14ac:dyDescent="0.25">
      <c r="A1" s="33"/>
      <c r="B1" s="33"/>
      <c r="C1" s="34" t="s">
        <v>20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 t="s">
        <v>90</v>
      </c>
      <c r="Y1" s="34"/>
      <c r="Z1" s="34"/>
      <c r="AA1" s="34"/>
    </row>
    <row r="2" spans="1:27" ht="30" customHeight="1" x14ac:dyDescent="0.25">
      <c r="A2" s="33"/>
      <c r="B2" s="33"/>
      <c r="C2" s="34" t="s">
        <v>21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 t="s">
        <v>22</v>
      </c>
      <c r="Y2" s="34"/>
      <c r="Z2" s="34"/>
      <c r="AA2" s="34"/>
    </row>
    <row r="3" spans="1:27" ht="30" customHeight="1" x14ac:dyDescent="0.25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 t="s">
        <v>23</v>
      </c>
      <c r="Y3" s="34"/>
      <c r="Z3" s="34"/>
      <c r="AA3" s="34"/>
    </row>
    <row r="4" spans="1:27" s="19" customFormat="1" ht="12.75" customHeight="1" x14ac:dyDescent="0.25">
      <c r="A4" s="39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s="19" customFormat="1" ht="30" customHeight="1" x14ac:dyDescent="0.25">
      <c r="A5" s="42" t="s">
        <v>831</v>
      </c>
      <c r="B5" s="42"/>
      <c r="C5" s="43">
        <v>45119</v>
      </c>
      <c r="D5" s="43"/>
      <c r="E5" s="41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2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30" customHeight="1" x14ac:dyDescent="0.25">
      <c r="A7" s="27" t="s">
        <v>0</v>
      </c>
      <c r="B7" s="28" t="s">
        <v>1</v>
      </c>
      <c r="C7" s="27" t="s">
        <v>2</v>
      </c>
      <c r="D7" s="27" t="s">
        <v>324</v>
      </c>
      <c r="E7" s="27" t="s">
        <v>3</v>
      </c>
      <c r="F7" s="27" t="s">
        <v>325</v>
      </c>
      <c r="G7" s="3" t="s">
        <v>4</v>
      </c>
      <c r="H7" s="3" t="s">
        <v>5</v>
      </c>
      <c r="I7" s="27" t="s">
        <v>327</v>
      </c>
      <c r="J7" s="27" t="s">
        <v>6</v>
      </c>
      <c r="K7" s="29" t="s">
        <v>7</v>
      </c>
      <c r="L7" s="29"/>
      <c r="M7" s="29"/>
      <c r="N7" s="30" t="s">
        <v>328</v>
      </c>
      <c r="O7" s="31"/>
      <c r="P7" s="31"/>
      <c r="Q7" s="31"/>
      <c r="R7" s="31"/>
      <c r="S7" s="31"/>
      <c r="T7" s="31"/>
      <c r="U7" s="32"/>
      <c r="V7" s="29" t="s">
        <v>334</v>
      </c>
      <c r="W7" s="29"/>
      <c r="X7" s="29"/>
      <c r="Y7" s="29"/>
      <c r="Z7" s="29"/>
      <c r="AA7" s="27" t="s">
        <v>9</v>
      </c>
    </row>
    <row r="8" spans="1:27" ht="45" customHeight="1" x14ac:dyDescent="0.25">
      <c r="A8" s="27"/>
      <c r="B8" s="28"/>
      <c r="C8" s="27"/>
      <c r="D8" s="27"/>
      <c r="E8" s="27"/>
      <c r="F8" s="27"/>
      <c r="G8" s="2" t="s">
        <v>10</v>
      </c>
      <c r="H8" s="2" t="s">
        <v>326</v>
      </c>
      <c r="I8" s="27"/>
      <c r="J8" s="27"/>
      <c r="K8" s="2" t="s">
        <v>11</v>
      </c>
      <c r="L8" s="2" t="s">
        <v>12</v>
      </c>
      <c r="M8" s="2" t="s">
        <v>13</v>
      </c>
      <c r="N8" s="2" t="s">
        <v>8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336</v>
      </c>
      <c r="U8" s="2" t="s">
        <v>19</v>
      </c>
      <c r="V8" s="2" t="s">
        <v>329</v>
      </c>
      <c r="W8" s="2" t="s">
        <v>330</v>
      </c>
      <c r="X8" s="2" t="s">
        <v>331</v>
      </c>
      <c r="Y8" s="2" t="s">
        <v>332</v>
      </c>
      <c r="Z8" s="2" t="s">
        <v>333</v>
      </c>
      <c r="AA8" s="27"/>
    </row>
    <row r="9" spans="1:27" s="5" customFormat="1" ht="165" x14ac:dyDescent="0.25">
      <c r="A9" s="26" t="s">
        <v>33</v>
      </c>
      <c r="B9" s="4" t="s">
        <v>498</v>
      </c>
      <c r="C9" s="4" t="s">
        <v>35</v>
      </c>
      <c r="D9" s="4" t="s">
        <v>338</v>
      </c>
      <c r="E9" s="4" t="s">
        <v>339</v>
      </c>
      <c r="F9" s="4" t="s">
        <v>31</v>
      </c>
      <c r="G9" s="4">
        <v>6</v>
      </c>
      <c r="H9" s="6" t="s">
        <v>27</v>
      </c>
      <c r="I9" s="6" t="s">
        <v>109</v>
      </c>
      <c r="J9" s="6" t="s">
        <v>110</v>
      </c>
      <c r="K9" s="6" t="s">
        <v>660</v>
      </c>
      <c r="L9" s="6" t="s">
        <v>340</v>
      </c>
      <c r="M9" s="6" t="s">
        <v>738</v>
      </c>
      <c r="N9" s="4">
        <v>2</v>
      </c>
      <c r="O9" s="4">
        <v>3</v>
      </c>
      <c r="P9" s="20">
        <f t="shared" ref="P9:P78" si="0">+O9*N9</f>
        <v>6</v>
      </c>
      <c r="Q9" s="4" t="str">
        <f t="shared" ref="Q9:Q78" si="1">IF(P9=0,"N/A",IF(AND(P9&gt;=1,P9&lt;=4),"BAJO",IF(AND(P9&gt;=6,P9&lt;=9),"MEDIO",IF(AND(P9&gt;=10,P9&lt;=20),"ALTO",IF(P9&gt;=24,"MUY ALTO")))))</f>
        <v>MEDIO</v>
      </c>
      <c r="R9" s="4">
        <v>10</v>
      </c>
      <c r="S9" s="20">
        <f t="shared" ref="S9:S78" si="2">P9*R9</f>
        <v>60</v>
      </c>
      <c r="T9" s="4" t="str">
        <f t="shared" ref="T9:T78" si="3">IF(S9=0,"N/A",IF(AND(S9&gt;=1,S9&lt;=20),"IV",IF(AND(S9&gt;=40,S9&lt;=120),"III",IF(AND(S9&gt;=150,S9&lt;=500),"II",IF(S9&gt;=600,"I")))))</f>
        <v>III</v>
      </c>
      <c r="U9" s="4" t="str">
        <f t="shared" ref="U9:U41" si="4">IF(T9="N/A","N/A",IF(T9="I","NO ACEPTABLE",IF(T9="II","NO ACEPTABLE O ACEPTABLE CON CONTROL ESPECIFICO",IF(T9="III","MEJORABLE",IF(T9="IV","ACEPTABLE")))))</f>
        <v>MEJORABLE</v>
      </c>
      <c r="V9" s="6" t="s">
        <v>29</v>
      </c>
      <c r="W9" s="4" t="s">
        <v>29</v>
      </c>
      <c r="X9" s="6" t="s">
        <v>341</v>
      </c>
      <c r="Y9" s="6" t="s">
        <v>759</v>
      </c>
      <c r="Z9" s="4" t="s">
        <v>29</v>
      </c>
      <c r="AA9" s="4" t="s">
        <v>100</v>
      </c>
    </row>
    <row r="10" spans="1:27" s="5" customFormat="1" ht="120" x14ac:dyDescent="0.25">
      <c r="A10" s="26" t="s">
        <v>33</v>
      </c>
      <c r="B10" s="4" t="s">
        <v>498</v>
      </c>
      <c r="C10" s="4" t="s">
        <v>35</v>
      </c>
      <c r="D10" s="4" t="s">
        <v>338</v>
      </c>
      <c r="E10" s="4" t="s">
        <v>339</v>
      </c>
      <c r="F10" s="4" t="s">
        <v>31</v>
      </c>
      <c r="G10" s="4">
        <v>6</v>
      </c>
      <c r="H10" s="6" t="s">
        <v>25</v>
      </c>
      <c r="I10" s="6" t="s">
        <v>342</v>
      </c>
      <c r="J10" s="6" t="s">
        <v>343</v>
      </c>
      <c r="K10" s="6" t="s">
        <v>28</v>
      </c>
      <c r="L10" s="6" t="s">
        <v>344</v>
      </c>
      <c r="M10" s="6" t="s">
        <v>760</v>
      </c>
      <c r="N10" s="4">
        <v>2</v>
      </c>
      <c r="O10" s="4">
        <v>2</v>
      </c>
      <c r="P10" s="20">
        <f t="shared" si="0"/>
        <v>4</v>
      </c>
      <c r="Q10" s="4" t="str">
        <f t="shared" si="1"/>
        <v>BAJO</v>
      </c>
      <c r="R10" s="4">
        <v>10</v>
      </c>
      <c r="S10" s="20">
        <f t="shared" si="2"/>
        <v>40</v>
      </c>
      <c r="T10" s="4" t="str">
        <f t="shared" si="3"/>
        <v>III</v>
      </c>
      <c r="U10" s="4" t="str">
        <f t="shared" si="4"/>
        <v>MEJORABLE</v>
      </c>
      <c r="V10" s="6" t="s">
        <v>29</v>
      </c>
      <c r="W10" s="4" t="s">
        <v>29</v>
      </c>
      <c r="X10" s="6" t="s">
        <v>29</v>
      </c>
      <c r="Y10" s="6" t="s">
        <v>345</v>
      </c>
      <c r="Z10" s="6" t="s">
        <v>346</v>
      </c>
      <c r="AA10" s="4" t="s">
        <v>100</v>
      </c>
    </row>
    <row r="11" spans="1:27" s="5" customFormat="1" ht="165" x14ac:dyDescent="0.25">
      <c r="A11" s="26" t="s">
        <v>33</v>
      </c>
      <c r="B11" s="4" t="s">
        <v>498</v>
      </c>
      <c r="C11" s="4" t="s">
        <v>35</v>
      </c>
      <c r="D11" s="4" t="s">
        <v>338</v>
      </c>
      <c r="E11" s="4" t="s">
        <v>339</v>
      </c>
      <c r="F11" s="4" t="s">
        <v>31</v>
      </c>
      <c r="G11" s="4">
        <v>6</v>
      </c>
      <c r="H11" s="6" t="s">
        <v>27</v>
      </c>
      <c r="I11" s="6" t="s">
        <v>347</v>
      </c>
      <c r="J11" s="6" t="s">
        <v>348</v>
      </c>
      <c r="K11" s="6" t="s">
        <v>660</v>
      </c>
      <c r="L11" s="6" t="s">
        <v>340</v>
      </c>
      <c r="M11" s="6" t="s">
        <v>738</v>
      </c>
      <c r="N11" s="4">
        <v>2</v>
      </c>
      <c r="O11" s="4">
        <v>3</v>
      </c>
      <c r="P11" s="20">
        <f t="shared" si="0"/>
        <v>6</v>
      </c>
      <c r="Q11" s="4" t="str">
        <f t="shared" si="1"/>
        <v>MEDIO</v>
      </c>
      <c r="R11" s="4">
        <v>10</v>
      </c>
      <c r="S11" s="20">
        <f t="shared" si="2"/>
        <v>60</v>
      </c>
      <c r="T11" s="4" t="str">
        <f t="shared" si="3"/>
        <v>III</v>
      </c>
      <c r="U11" s="4" t="str">
        <f t="shared" si="4"/>
        <v>MEJORABLE</v>
      </c>
      <c r="V11" s="6" t="s">
        <v>29</v>
      </c>
      <c r="W11" s="4" t="s">
        <v>29</v>
      </c>
      <c r="X11" s="6" t="s">
        <v>341</v>
      </c>
      <c r="Y11" s="6" t="s">
        <v>761</v>
      </c>
      <c r="Z11" s="6" t="s">
        <v>29</v>
      </c>
      <c r="AA11" s="4" t="s">
        <v>323</v>
      </c>
    </row>
    <row r="12" spans="1:27" s="5" customFormat="1" ht="75" x14ac:dyDescent="0.25">
      <c r="A12" s="26" t="s">
        <v>33</v>
      </c>
      <c r="B12" s="4" t="s">
        <v>498</v>
      </c>
      <c r="C12" s="4" t="s">
        <v>35</v>
      </c>
      <c r="D12" s="4" t="s">
        <v>338</v>
      </c>
      <c r="E12" s="4" t="s">
        <v>339</v>
      </c>
      <c r="F12" s="4" t="s">
        <v>31</v>
      </c>
      <c r="G12" s="4">
        <v>6</v>
      </c>
      <c r="H12" s="6" t="s">
        <v>27</v>
      </c>
      <c r="I12" s="6" t="s">
        <v>349</v>
      </c>
      <c r="J12" s="6" t="s">
        <v>350</v>
      </c>
      <c r="K12" s="6" t="s">
        <v>28</v>
      </c>
      <c r="L12" s="6" t="s">
        <v>351</v>
      </c>
      <c r="M12" s="6" t="s">
        <v>736</v>
      </c>
      <c r="N12" s="4">
        <v>2</v>
      </c>
      <c r="O12" s="4">
        <v>3</v>
      </c>
      <c r="P12" s="20">
        <f t="shared" si="0"/>
        <v>6</v>
      </c>
      <c r="Q12" s="4" t="str">
        <f t="shared" si="1"/>
        <v>MEDIO</v>
      </c>
      <c r="R12" s="4">
        <v>10</v>
      </c>
      <c r="S12" s="20">
        <f t="shared" si="2"/>
        <v>60</v>
      </c>
      <c r="T12" s="4" t="str">
        <f t="shared" si="3"/>
        <v>III</v>
      </c>
      <c r="U12" s="4" t="str">
        <f t="shared" si="4"/>
        <v>MEJORABLE</v>
      </c>
      <c r="V12" s="6" t="s">
        <v>29</v>
      </c>
      <c r="W12" s="4" t="s">
        <v>29</v>
      </c>
      <c r="X12" s="4" t="s">
        <v>663</v>
      </c>
      <c r="Y12" s="4" t="s">
        <v>736</v>
      </c>
      <c r="Z12" s="4" t="s">
        <v>29</v>
      </c>
      <c r="AA12" s="4" t="s">
        <v>100</v>
      </c>
    </row>
    <row r="13" spans="1:27" s="5" customFormat="1" ht="240" x14ac:dyDescent="0.25">
      <c r="A13" s="26" t="s">
        <v>33</v>
      </c>
      <c r="B13" s="4" t="s">
        <v>498</v>
      </c>
      <c r="C13" s="4" t="s">
        <v>35</v>
      </c>
      <c r="D13" s="4" t="s">
        <v>338</v>
      </c>
      <c r="E13" s="4" t="s">
        <v>339</v>
      </c>
      <c r="F13" s="4" t="s">
        <v>31</v>
      </c>
      <c r="G13" s="4">
        <v>6</v>
      </c>
      <c r="H13" s="6" t="s">
        <v>26</v>
      </c>
      <c r="I13" s="6" t="s">
        <v>354</v>
      </c>
      <c r="J13" s="6" t="s">
        <v>102</v>
      </c>
      <c r="K13" s="4" t="s">
        <v>28</v>
      </c>
      <c r="L13" s="4" t="s">
        <v>103</v>
      </c>
      <c r="M13" s="4" t="s">
        <v>104</v>
      </c>
      <c r="N13" s="4">
        <v>6</v>
      </c>
      <c r="O13" s="4">
        <v>2</v>
      </c>
      <c r="P13" s="20">
        <f t="shared" si="0"/>
        <v>12</v>
      </c>
      <c r="Q13" s="4" t="str">
        <f t="shared" si="1"/>
        <v>ALTO</v>
      </c>
      <c r="R13" s="4">
        <v>10</v>
      </c>
      <c r="S13" s="20">
        <f t="shared" si="2"/>
        <v>120</v>
      </c>
      <c r="T13" s="4" t="str">
        <f t="shared" si="3"/>
        <v>III</v>
      </c>
      <c r="U13" s="4" t="str">
        <f t="shared" si="4"/>
        <v>MEJORABLE</v>
      </c>
      <c r="V13" s="6" t="s">
        <v>29</v>
      </c>
      <c r="W13" s="4" t="s">
        <v>29</v>
      </c>
      <c r="X13" s="6" t="s">
        <v>29</v>
      </c>
      <c r="Y13" s="4" t="s">
        <v>106</v>
      </c>
      <c r="Z13" s="6" t="s">
        <v>29</v>
      </c>
      <c r="AA13" s="4" t="s">
        <v>107</v>
      </c>
    </row>
    <row r="14" spans="1:27" s="5" customFormat="1" ht="180" x14ac:dyDescent="0.25">
      <c r="A14" s="26" t="s">
        <v>33</v>
      </c>
      <c r="B14" s="4" t="s">
        <v>498</v>
      </c>
      <c r="C14" s="4" t="s">
        <v>35</v>
      </c>
      <c r="D14" s="4" t="s">
        <v>338</v>
      </c>
      <c r="E14" s="4" t="s">
        <v>339</v>
      </c>
      <c r="F14" s="4" t="s">
        <v>31</v>
      </c>
      <c r="G14" s="4">
        <v>6</v>
      </c>
      <c r="H14" s="6" t="s">
        <v>25</v>
      </c>
      <c r="I14" s="6" t="s">
        <v>98</v>
      </c>
      <c r="J14" s="6" t="s">
        <v>99</v>
      </c>
      <c r="K14" s="9" t="s">
        <v>667</v>
      </c>
      <c r="L14" s="9" t="s">
        <v>28</v>
      </c>
      <c r="M14" s="9" t="s">
        <v>736</v>
      </c>
      <c r="N14" s="4">
        <v>2</v>
      </c>
      <c r="O14" s="4">
        <v>3</v>
      </c>
      <c r="P14" s="20">
        <f t="shared" si="0"/>
        <v>6</v>
      </c>
      <c r="Q14" s="4" t="str">
        <f t="shared" si="1"/>
        <v>MEDIO</v>
      </c>
      <c r="R14" s="4">
        <v>10</v>
      </c>
      <c r="S14" s="20">
        <f t="shared" si="2"/>
        <v>60</v>
      </c>
      <c r="T14" s="4" t="str">
        <f t="shared" si="3"/>
        <v>III</v>
      </c>
      <c r="U14" s="4" t="str">
        <f t="shared" si="4"/>
        <v>MEJORABLE</v>
      </c>
      <c r="V14" s="6" t="s">
        <v>29</v>
      </c>
      <c r="W14" s="4" t="s">
        <v>29</v>
      </c>
      <c r="X14" s="9" t="s">
        <v>667</v>
      </c>
      <c r="Y14" s="4" t="s">
        <v>762</v>
      </c>
      <c r="Z14" s="4" t="s">
        <v>29</v>
      </c>
      <c r="AA14" s="4" t="s">
        <v>100</v>
      </c>
    </row>
    <row r="15" spans="1:27" s="5" customFormat="1" ht="150" x14ac:dyDescent="0.25">
      <c r="A15" s="26" t="s">
        <v>33</v>
      </c>
      <c r="B15" s="4" t="s">
        <v>498</v>
      </c>
      <c r="C15" s="4" t="s">
        <v>35</v>
      </c>
      <c r="D15" s="4" t="s">
        <v>338</v>
      </c>
      <c r="E15" s="4" t="s">
        <v>339</v>
      </c>
      <c r="F15" s="4" t="s">
        <v>31</v>
      </c>
      <c r="G15" s="4">
        <v>6</v>
      </c>
      <c r="H15" s="6" t="s">
        <v>112</v>
      </c>
      <c r="I15" s="6" t="s">
        <v>355</v>
      </c>
      <c r="J15" s="6" t="s">
        <v>356</v>
      </c>
      <c r="K15" s="6" t="s">
        <v>357</v>
      </c>
      <c r="L15" s="9" t="s">
        <v>763</v>
      </c>
      <c r="M15" s="9" t="s">
        <v>141</v>
      </c>
      <c r="N15" s="4">
        <v>2</v>
      </c>
      <c r="O15" s="4">
        <v>2</v>
      </c>
      <c r="P15" s="20">
        <f t="shared" si="0"/>
        <v>4</v>
      </c>
      <c r="Q15" s="4" t="str">
        <f t="shared" si="1"/>
        <v>BAJO</v>
      </c>
      <c r="R15" s="4">
        <v>10</v>
      </c>
      <c r="S15" s="20">
        <f t="shared" si="2"/>
        <v>40</v>
      </c>
      <c r="T15" s="4" t="str">
        <f t="shared" si="3"/>
        <v>III</v>
      </c>
      <c r="U15" s="4" t="str">
        <f t="shared" si="4"/>
        <v>MEJORABLE</v>
      </c>
      <c r="V15" s="6" t="s">
        <v>29</v>
      </c>
      <c r="W15" s="4" t="s">
        <v>29</v>
      </c>
      <c r="X15" s="6" t="s">
        <v>358</v>
      </c>
      <c r="Y15" s="4" t="s">
        <v>359</v>
      </c>
      <c r="Z15" s="4" t="s">
        <v>29</v>
      </c>
      <c r="AA15" s="4" t="s">
        <v>360</v>
      </c>
    </row>
    <row r="16" spans="1:27" s="5" customFormat="1" ht="105" x14ac:dyDescent="0.25">
      <c r="A16" s="26" t="s">
        <v>33</v>
      </c>
      <c r="B16" s="4" t="s">
        <v>498</v>
      </c>
      <c r="C16" s="4" t="s">
        <v>35</v>
      </c>
      <c r="D16" s="4" t="s">
        <v>338</v>
      </c>
      <c r="E16" s="4" t="s">
        <v>339</v>
      </c>
      <c r="F16" s="4" t="s">
        <v>31</v>
      </c>
      <c r="G16" s="4">
        <v>6</v>
      </c>
      <c r="H16" s="6" t="s">
        <v>112</v>
      </c>
      <c r="I16" s="6" t="s">
        <v>361</v>
      </c>
      <c r="J16" s="6" t="s">
        <v>125</v>
      </c>
      <c r="K16" s="6" t="s">
        <v>126</v>
      </c>
      <c r="L16" s="6" t="s">
        <v>127</v>
      </c>
      <c r="M16" s="6" t="s">
        <v>28</v>
      </c>
      <c r="N16" s="4">
        <v>2</v>
      </c>
      <c r="O16" s="4">
        <v>2</v>
      </c>
      <c r="P16" s="20">
        <f t="shared" si="0"/>
        <v>4</v>
      </c>
      <c r="Q16" s="4" t="str">
        <f t="shared" si="1"/>
        <v>BAJO</v>
      </c>
      <c r="R16" s="4">
        <v>10</v>
      </c>
      <c r="S16" s="20">
        <f t="shared" si="2"/>
        <v>40</v>
      </c>
      <c r="T16" s="4" t="str">
        <f t="shared" si="3"/>
        <v>III</v>
      </c>
      <c r="U16" s="4" t="str">
        <f t="shared" si="4"/>
        <v>MEJORABLE</v>
      </c>
      <c r="V16" s="6" t="s">
        <v>29</v>
      </c>
      <c r="W16" s="4" t="s">
        <v>29</v>
      </c>
      <c r="X16" s="4" t="s">
        <v>29</v>
      </c>
      <c r="Y16" s="4" t="s">
        <v>795</v>
      </c>
      <c r="Z16" s="4" t="s">
        <v>29</v>
      </c>
      <c r="AA16" s="4" t="s">
        <v>128</v>
      </c>
    </row>
    <row r="17" spans="1:27" s="5" customFormat="1" ht="90" x14ac:dyDescent="0.25">
      <c r="A17" s="26" t="s">
        <v>33</v>
      </c>
      <c r="B17" s="4" t="s">
        <v>498</v>
      </c>
      <c r="C17" s="4" t="s">
        <v>35</v>
      </c>
      <c r="D17" s="4" t="s">
        <v>338</v>
      </c>
      <c r="E17" s="4" t="s">
        <v>339</v>
      </c>
      <c r="F17" s="4" t="s">
        <v>31</v>
      </c>
      <c r="G17" s="4">
        <v>6</v>
      </c>
      <c r="H17" s="6" t="s">
        <v>112</v>
      </c>
      <c r="I17" s="6" t="s">
        <v>362</v>
      </c>
      <c r="J17" s="6" t="s">
        <v>125</v>
      </c>
      <c r="K17" s="9" t="s">
        <v>363</v>
      </c>
      <c r="L17" s="6" t="s">
        <v>28</v>
      </c>
      <c r="M17" s="6" t="s">
        <v>28</v>
      </c>
      <c r="N17" s="4">
        <v>2</v>
      </c>
      <c r="O17" s="4">
        <v>3</v>
      </c>
      <c r="P17" s="20">
        <f t="shared" si="0"/>
        <v>6</v>
      </c>
      <c r="Q17" s="4" t="str">
        <f t="shared" si="1"/>
        <v>MEDIO</v>
      </c>
      <c r="R17" s="4">
        <v>10</v>
      </c>
      <c r="S17" s="20">
        <f t="shared" si="2"/>
        <v>60</v>
      </c>
      <c r="T17" s="4" t="str">
        <f t="shared" si="3"/>
        <v>III</v>
      </c>
      <c r="U17" s="4" t="str">
        <f t="shared" si="4"/>
        <v>MEJORABLE</v>
      </c>
      <c r="V17" s="6" t="s">
        <v>29</v>
      </c>
      <c r="W17" s="4" t="s">
        <v>29</v>
      </c>
      <c r="X17" s="4" t="s">
        <v>29</v>
      </c>
      <c r="Y17" s="4" t="s">
        <v>796</v>
      </c>
      <c r="Z17" s="4" t="s">
        <v>29</v>
      </c>
      <c r="AA17" s="4" t="s">
        <v>29</v>
      </c>
    </row>
    <row r="18" spans="1:27" s="5" customFormat="1" ht="90" x14ac:dyDescent="0.25">
      <c r="A18" s="26" t="s">
        <v>33</v>
      </c>
      <c r="B18" s="4" t="s">
        <v>498</v>
      </c>
      <c r="C18" s="4" t="s">
        <v>35</v>
      </c>
      <c r="D18" s="4" t="s">
        <v>338</v>
      </c>
      <c r="E18" s="4" t="s">
        <v>339</v>
      </c>
      <c r="F18" s="4" t="s">
        <v>31</v>
      </c>
      <c r="G18" s="4">
        <v>6</v>
      </c>
      <c r="H18" s="6" t="s">
        <v>112</v>
      </c>
      <c r="I18" s="9" t="s">
        <v>364</v>
      </c>
      <c r="J18" s="9" t="s">
        <v>114</v>
      </c>
      <c r="K18" s="6" t="s">
        <v>365</v>
      </c>
      <c r="L18" s="6" t="s">
        <v>366</v>
      </c>
      <c r="M18" s="6" t="s">
        <v>670</v>
      </c>
      <c r="N18" s="4">
        <v>6</v>
      </c>
      <c r="O18" s="4">
        <v>4</v>
      </c>
      <c r="P18" s="20">
        <f t="shared" si="0"/>
        <v>24</v>
      </c>
      <c r="Q18" s="4" t="str">
        <f t="shared" si="1"/>
        <v>MUY ALTO</v>
      </c>
      <c r="R18" s="4">
        <v>60</v>
      </c>
      <c r="S18" s="20">
        <f t="shared" si="2"/>
        <v>1440</v>
      </c>
      <c r="T18" s="4" t="str">
        <f t="shared" si="3"/>
        <v>I</v>
      </c>
      <c r="U18" s="4" t="str">
        <f t="shared" si="4"/>
        <v>NO ACEPTABLE</v>
      </c>
      <c r="V18" s="6" t="s">
        <v>29</v>
      </c>
      <c r="W18" s="4" t="s">
        <v>29</v>
      </c>
      <c r="X18" s="6" t="s">
        <v>29</v>
      </c>
      <c r="Y18" s="4" t="s">
        <v>367</v>
      </c>
      <c r="Z18" s="6" t="s">
        <v>670</v>
      </c>
      <c r="AA18" s="4" t="s">
        <v>29</v>
      </c>
    </row>
    <row r="19" spans="1:27" s="5" customFormat="1" ht="120" x14ac:dyDescent="0.25">
      <c r="A19" s="26" t="s">
        <v>33</v>
      </c>
      <c r="B19" s="4" t="s">
        <v>498</v>
      </c>
      <c r="C19" s="4" t="s">
        <v>35</v>
      </c>
      <c r="D19" s="4" t="s">
        <v>338</v>
      </c>
      <c r="E19" s="4" t="s">
        <v>339</v>
      </c>
      <c r="F19" s="4" t="s">
        <v>31</v>
      </c>
      <c r="G19" s="4">
        <v>6</v>
      </c>
      <c r="H19" s="6" t="s">
        <v>25</v>
      </c>
      <c r="I19" s="9" t="s">
        <v>368</v>
      </c>
      <c r="J19" s="9" t="s">
        <v>369</v>
      </c>
      <c r="K19" s="9" t="s">
        <v>28</v>
      </c>
      <c r="L19" s="6" t="s">
        <v>370</v>
      </c>
      <c r="M19" s="6" t="s">
        <v>371</v>
      </c>
      <c r="N19" s="4">
        <v>2</v>
      </c>
      <c r="O19" s="4">
        <v>3</v>
      </c>
      <c r="P19" s="20">
        <f t="shared" si="0"/>
        <v>6</v>
      </c>
      <c r="Q19" s="4" t="str">
        <f t="shared" si="1"/>
        <v>MEDIO</v>
      </c>
      <c r="R19" s="4">
        <v>10</v>
      </c>
      <c r="S19" s="20">
        <f t="shared" si="2"/>
        <v>60</v>
      </c>
      <c r="T19" s="4" t="str">
        <f t="shared" si="3"/>
        <v>III</v>
      </c>
      <c r="U19" s="4" t="str">
        <f t="shared" si="4"/>
        <v>MEJORABLE</v>
      </c>
      <c r="V19" s="6" t="s">
        <v>29</v>
      </c>
      <c r="W19" s="4" t="s">
        <v>29</v>
      </c>
      <c r="X19" s="4" t="s">
        <v>370</v>
      </c>
      <c r="Y19" s="4" t="s">
        <v>372</v>
      </c>
      <c r="Z19" s="4" t="s">
        <v>373</v>
      </c>
      <c r="AA19" s="4" t="s">
        <v>29</v>
      </c>
    </row>
    <row r="20" spans="1:27" ht="240" x14ac:dyDescent="0.25">
      <c r="A20" s="26" t="s">
        <v>33</v>
      </c>
      <c r="B20" s="4" t="s">
        <v>499</v>
      </c>
      <c r="C20" s="9" t="s">
        <v>58</v>
      </c>
      <c r="D20" s="9" t="s">
        <v>381</v>
      </c>
      <c r="E20" s="4" t="s">
        <v>500</v>
      </c>
      <c r="F20" s="4" t="s">
        <v>31</v>
      </c>
      <c r="G20" s="9">
        <v>3</v>
      </c>
      <c r="H20" s="6" t="s">
        <v>26</v>
      </c>
      <c r="I20" s="6" t="s">
        <v>354</v>
      </c>
      <c r="J20" s="6" t="s">
        <v>102</v>
      </c>
      <c r="K20" s="4" t="s">
        <v>28</v>
      </c>
      <c r="L20" s="4" t="s">
        <v>103</v>
      </c>
      <c r="M20" s="4" t="s">
        <v>104</v>
      </c>
      <c r="N20" s="4">
        <v>6</v>
      </c>
      <c r="O20" s="4">
        <v>2</v>
      </c>
      <c r="P20" s="20">
        <f t="shared" si="0"/>
        <v>12</v>
      </c>
      <c r="Q20" s="4" t="str">
        <f t="shared" si="1"/>
        <v>ALTO</v>
      </c>
      <c r="R20" s="4">
        <v>10</v>
      </c>
      <c r="S20" s="20">
        <f t="shared" si="2"/>
        <v>120</v>
      </c>
      <c r="T20" s="4" t="str">
        <f t="shared" si="3"/>
        <v>III</v>
      </c>
      <c r="U20" s="4" t="str">
        <f t="shared" si="4"/>
        <v>MEJORABLE</v>
      </c>
      <c r="V20" s="6" t="s">
        <v>29</v>
      </c>
      <c r="W20" s="4" t="s">
        <v>29</v>
      </c>
      <c r="X20" s="6" t="s">
        <v>29</v>
      </c>
      <c r="Y20" s="4" t="s">
        <v>106</v>
      </c>
      <c r="Z20" s="6" t="s">
        <v>29</v>
      </c>
      <c r="AA20" s="4" t="s">
        <v>107</v>
      </c>
    </row>
    <row r="21" spans="1:27" s="5" customFormat="1" ht="120" x14ac:dyDescent="0.25">
      <c r="A21" s="26" t="s">
        <v>33</v>
      </c>
      <c r="B21" s="4" t="s">
        <v>499</v>
      </c>
      <c r="C21" s="9" t="s">
        <v>58</v>
      </c>
      <c r="D21" s="9" t="s">
        <v>381</v>
      </c>
      <c r="E21" s="4" t="s">
        <v>500</v>
      </c>
      <c r="F21" s="4" t="s">
        <v>31</v>
      </c>
      <c r="G21" s="9">
        <v>3</v>
      </c>
      <c r="H21" s="6" t="s">
        <v>25</v>
      </c>
      <c r="I21" s="6" t="s">
        <v>342</v>
      </c>
      <c r="J21" s="6" t="s">
        <v>343</v>
      </c>
      <c r="K21" s="6" t="s">
        <v>28</v>
      </c>
      <c r="L21" s="6" t="s">
        <v>344</v>
      </c>
      <c r="M21" s="6" t="s">
        <v>760</v>
      </c>
      <c r="N21" s="4">
        <v>2</v>
      </c>
      <c r="O21" s="4">
        <v>3</v>
      </c>
      <c r="P21" s="20">
        <f t="shared" si="0"/>
        <v>6</v>
      </c>
      <c r="Q21" s="4" t="str">
        <f t="shared" si="1"/>
        <v>MEDIO</v>
      </c>
      <c r="R21" s="4">
        <v>10</v>
      </c>
      <c r="S21" s="20">
        <f t="shared" si="2"/>
        <v>60</v>
      </c>
      <c r="T21" s="4" t="str">
        <f t="shared" si="3"/>
        <v>III</v>
      </c>
      <c r="U21" s="4" t="str">
        <f t="shared" si="4"/>
        <v>MEJORABLE</v>
      </c>
      <c r="V21" s="6" t="s">
        <v>29</v>
      </c>
      <c r="W21" s="4" t="s">
        <v>29</v>
      </c>
      <c r="X21" s="6" t="s">
        <v>29</v>
      </c>
      <c r="Y21" s="6" t="s">
        <v>345</v>
      </c>
      <c r="Z21" s="6" t="s">
        <v>346</v>
      </c>
      <c r="AA21" s="4" t="s">
        <v>100</v>
      </c>
    </row>
    <row r="22" spans="1:27" ht="165" x14ac:dyDescent="0.25">
      <c r="A22" s="26" t="s">
        <v>33</v>
      </c>
      <c r="B22" s="4" t="s">
        <v>499</v>
      </c>
      <c r="C22" s="9" t="s">
        <v>58</v>
      </c>
      <c r="D22" s="9" t="s">
        <v>381</v>
      </c>
      <c r="E22" s="4" t="s">
        <v>500</v>
      </c>
      <c r="F22" s="4" t="s">
        <v>31</v>
      </c>
      <c r="G22" s="9">
        <v>3</v>
      </c>
      <c r="H22" s="6" t="s">
        <v>27</v>
      </c>
      <c r="I22" s="6" t="s">
        <v>109</v>
      </c>
      <c r="J22" s="6" t="s">
        <v>110</v>
      </c>
      <c r="K22" s="6" t="s">
        <v>660</v>
      </c>
      <c r="L22" s="6" t="s">
        <v>340</v>
      </c>
      <c r="M22" s="6" t="s">
        <v>738</v>
      </c>
      <c r="N22" s="4">
        <v>2</v>
      </c>
      <c r="O22" s="4">
        <v>4</v>
      </c>
      <c r="P22" s="20">
        <f t="shared" si="0"/>
        <v>8</v>
      </c>
      <c r="Q22" s="4" t="str">
        <f t="shared" si="1"/>
        <v>MEDIO</v>
      </c>
      <c r="R22" s="4">
        <v>10</v>
      </c>
      <c r="S22" s="20">
        <f t="shared" si="2"/>
        <v>80</v>
      </c>
      <c r="T22" s="4" t="str">
        <f t="shared" si="3"/>
        <v>III</v>
      </c>
      <c r="U22" s="4" t="str">
        <f t="shared" si="4"/>
        <v>MEJORABLE</v>
      </c>
      <c r="V22" s="6" t="s">
        <v>29</v>
      </c>
      <c r="W22" s="4" t="s">
        <v>29</v>
      </c>
      <c r="X22" s="6" t="s">
        <v>341</v>
      </c>
      <c r="Y22" s="6" t="s">
        <v>759</v>
      </c>
      <c r="Z22" s="4" t="s">
        <v>29</v>
      </c>
      <c r="AA22" s="4" t="s">
        <v>100</v>
      </c>
    </row>
    <row r="23" spans="1:27" ht="165" x14ac:dyDescent="0.25">
      <c r="A23" s="26" t="s">
        <v>33</v>
      </c>
      <c r="B23" s="4" t="s">
        <v>499</v>
      </c>
      <c r="C23" s="9" t="s">
        <v>58</v>
      </c>
      <c r="D23" s="9" t="s">
        <v>381</v>
      </c>
      <c r="E23" s="4" t="s">
        <v>500</v>
      </c>
      <c r="F23" s="4" t="s">
        <v>31</v>
      </c>
      <c r="G23" s="9">
        <v>3</v>
      </c>
      <c r="H23" s="6" t="s">
        <v>27</v>
      </c>
      <c r="I23" s="6" t="s">
        <v>347</v>
      </c>
      <c r="J23" s="6" t="s">
        <v>348</v>
      </c>
      <c r="K23" s="6" t="s">
        <v>660</v>
      </c>
      <c r="L23" s="6" t="s">
        <v>340</v>
      </c>
      <c r="M23" s="6" t="s">
        <v>738</v>
      </c>
      <c r="N23" s="4">
        <v>6</v>
      </c>
      <c r="O23" s="4">
        <v>3</v>
      </c>
      <c r="P23" s="20">
        <f t="shared" si="0"/>
        <v>18</v>
      </c>
      <c r="Q23" s="4" t="str">
        <f t="shared" si="1"/>
        <v>ALTO</v>
      </c>
      <c r="R23" s="4">
        <v>10</v>
      </c>
      <c r="S23" s="20">
        <f t="shared" si="2"/>
        <v>180</v>
      </c>
      <c r="T23" s="4" t="str">
        <f t="shared" si="3"/>
        <v>II</v>
      </c>
      <c r="U23" s="4" t="str">
        <f t="shared" si="4"/>
        <v>NO ACEPTABLE O ACEPTABLE CON CONTROL ESPECIFICO</v>
      </c>
      <c r="V23" s="6" t="s">
        <v>29</v>
      </c>
      <c r="W23" s="4" t="s">
        <v>29</v>
      </c>
      <c r="X23" s="6" t="s">
        <v>341</v>
      </c>
      <c r="Y23" s="6" t="s">
        <v>761</v>
      </c>
      <c r="Z23" s="6" t="s">
        <v>29</v>
      </c>
      <c r="AA23" s="4" t="s">
        <v>323</v>
      </c>
    </row>
    <row r="24" spans="1:27" ht="120" x14ac:dyDescent="0.25">
      <c r="A24" s="26" t="s">
        <v>33</v>
      </c>
      <c r="B24" s="4" t="s">
        <v>499</v>
      </c>
      <c r="C24" s="9" t="s">
        <v>58</v>
      </c>
      <c r="D24" s="9" t="s">
        <v>381</v>
      </c>
      <c r="E24" s="4" t="s">
        <v>500</v>
      </c>
      <c r="F24" s="4" t="s">
        <v>31</v>
      </c>
      <c r="G24" s="9">
        <v>3</v>
      </c>
      <c r="H24" s="6" t="s">
        <v>25</v>
      </c>
      <c r="I24" s="9" t="s">
        <v>368</v>
      </c>
      <c r="J24" s="9" t="s">
        <v>369</v>
      </c>
      <c r="K24" s="9" t="s">
        <v>28</v>
      </c>
      <c r="L24" s="6" t="s">
        <v>370</v>
      </c>
      <c r="M24" s="6" t="s">
        <v>371</v>
      </c>
      <c r="N24" s="4">
        <v>2</v>
      </c>
      <c r="O24" s="4">
        <v>3</v>
      </c>
      <c r="P24" s="20">
        <f t="shared" si="0"/>
        <v>6</v>
      </c>
      <c r="Q24" s="4" t="str">
        <f t="shared" si="1"/>
        <v>MEDIO</v>
      </c>
      <c r="R24" s="4">
        <v>10</v>
      </c>
      <c r="S24" s="20">
        <f t="shared" si="2"/>
        <v>60</v>
      </c>
      <c r="T24" s="4" t="str">
        <f t="shared" si="3"/>
        <v>III</v>
      </c>
      <c r="U24" s="4" t="str">
        <f t="shared" si="4"/>
        <v>MEJORABLE</v>
      </c>
      <c r="V24" s="6" t="s">
        <v>29</v>
      </c>
      <c r="W24" s="4" t="s">
        <v>29</v>
      </c>
      <c r="X24" s="4" t="s">
        <v>370</v>
      </c>
      <c r="Y24" s="4" t="s">
        <v>372</v>
      </c>
      <c r="Z24" s="4" t="s">
        <v>373</v>
      </c>
      <c r="AA24" s="4" t="s">
        <v>29</v>
      </c>
    </row>
    <row r="25" spans="1:27" ht="90" x14ac:dyDescent="0.25">
      <c r="A25" s="26" t="s">
        <v>33</v>
      </c>
      <c r="B25" s="4" t="s">
        <v>499</v>
      </c>
      <c r="C25" s="9" t="s">
        <v>58</v>
      </c>
      <c r="D25" s="9" t="s">
        <v>381</v>
      </c>
      <c r="E25" s="4" t="s">
        <v>500</v>
      </c>
      <c r="F25" s="4" t="s">
        <v>31</v>
      </c>
      <c r="G25" s="9">
        <v>3</v>
      </c>
      <c r="H25" s="6" t="s">
        <v>112</v>
      </c>
      <c r="I25" s="9" t="s">
        <v>396</v>
      </c>
      <c r="J25" s="9" t="s">
        <v>114</v>
      </c>
      <c r="K25" s="6" t="s">
        <v>365</v>
      </c>
      <c r="L25" s="6" t="s">
        <v>366</v>
      </c>
      <c r="M25" s="6" t="s">
        <v>670</v>
      </c>
      <c r="N25" s="4">
        <v>6</v>
      </c>
      <c r="O25" s="4">
        <v>4</v>
      </c>
      <c r="P25" s="20">
        <f t="shared" si="0"/>
        <v>24</v>
      </c>
      <c r="Q25" s="4" t="str">
        <f t="shared" si="1"/>
        <v>MUY ALTO</v>
      </c>
      <c r="R25" s="4">
        <v>60</v>
      </c>
      <c r="S25" s="20">
        <f t="shared" si="2"/>
        <v>1440</v>
      </c>
      <c r="T25" s="4" t="str">
        <f t="shared" si="3"/>
        <v>I</v>
      </c>
      <c r="U25" s="4" t="str">
        <f t="shared" si="4"/>
        <v>NO ACEPTABLE</v>
      </c>
      <c r="V25" s="6" t="s">
        <v>29</v>
      </c>
      <c r="W25" s="4" t="s">
        <v>29</v>
      </c>
      <c r="X25" s="6" t="s">
        <v>29</v>
      </c>
      <c r="Y25" s="4" t="s">
        <v>367</v>
      </c>
      <c r="Z25" s="6" t="s">
        <v>670</v>
      </c>
      <c r="AA25" s="4" t="s">
        <v>29</v>
      </c>
    </row>
    <row r="26" spans="1:27" ht="120" x14ac:dyDescent="0.25">
      <c r="A26" s="26" t="s">
        <v>33</v>
      </c>
      <c r="B26" s="4" t="s">
        <v>499</v>
      </c>
      <c r="C26" s="9" t="s">
        <v>58</v>
      </c>
      <c r="D26" s="9" t="s">
        <v>381</v>
      </c>
      <c r="E26" s="4" t="s">
        <v>500</v>
      </c>
      <c r="F26" s="4" t="s">
        <v>31</v>
      </c>
      <c r="G26" s="9">
        <v>3</v>
      </c>
      <c r="H26" s="6" t="s">
        <v>25</v>
      </c>
      <c r="I26" s="9" t="s">
        <v>368</v>
      </c>
      <c r="J26" s="9" t="s">
        <v>369</v>
      </c>
      <c r="K26" s="9" t="s">
        <v>28</v>
      </c>
      <c r="L26" s="6" t="s">
        <v>370</v>
      </c>
      <c r="M26" s="6" t="s">
        <v>371</v>
      </c>
      <c r="N26" s="4">
        <v>2</v>
      </c>
      <c r="O26" s="4">
        <v>3</v>
      </c>
      <c r="P26" s="20">
        <f t="shared" si="0"/>
        <v>6</v>
      </c>
      <c r="Q26" s="4" t="str">
        <f t="shared" si="1"/>
        <v>MEDIO</v>
      </c>
      <c r="R26" s="4">
        <v>10</v>
      </c>
      <c r="S26" s="20">
        <f t="shared" si="2"/>
        <v>60</v>
      </c>
      <c r="T26" s="4" t="str">
        <f t="shared" si="3"/>
        <v>III</v>
      </c>
      <c r="U26" s="4" t="str">
        <f t="shared" si="4"/>
        <v>MEJORABLE</v>
      </c>
      <c r="V26" s="6" t="s">
        <v>29</v>
      </c>
      <c r="W26" s="4" t="s">
        <v>29</v>
      </c>
      <c r="X26" s="4" t="s">
        <v>370</v>
      </c>
      <c r="Y26" s="4" t="s">
        <v>372</v>
      </c>
      <c r="Z26" s="4" t="s">
        <v>373</v>
      </c>
      <c r="AA26" s="4" t="s">
        <v>29</v>
      </c>
    </row>
    <row r="27" spans="1:27" ht="120" x14ac:dyDescent="0.25">
      <c r="A27" s="26" t="s">
        <v>33</v>
      </c>
      <c r="B27" s="4" t="s">
        <v>499</v>
      </c>
      <c r="C27" s="9" t="s">
        <v>58</v>
      </c>
      <c r="D27" s="9" t="s">
        <v>381</v>
      </c>
      <c r="E27" s="4" t="s">
        <v>500</v>
      </c>
      <c r="F27" s="4" t="s">
        <v>31</v>
      </c>
      <c r="G27" s="9">
        <v>3</v>
      </c>
      <c r="H27" s="9" t="s">
        <v>32</v>
      </c>
      <c r="I27" s="9" t="s">
        <v>385</v>
      </c>
      <c r="J27" s="9" t="s">
        <v>386</v>
      </c>
      <c r="K27" s="9" t="s">
        <v>764</v>
      </c>
      <c r="L27" s="9" t="s">
        <v>344</v>
      </c>
      <c r="M27" s="4" t="s">
        <v>387</v>
      </c>
      <c r="N27" s="4">
        <v>2</v>
      </c>
      <c r="O27" s="4">
        <v>3</v>
      </c>
      <c r="P27" s="20">
        <f t="shared" si="0"/>
        <v>6</v>
      </c>
      <c r="Q27" s="4" t="str">
        <f t="shared" si="1"/>
        <v>MEDIO</v>
      </c>
      <c r="R27" s="4">
        <v>10</v>
      </c>
      <c r="S27" s="20">
        <f t="shared" si="2"/>
        <v>60</v>
      </c>
      <c r="T27" s="4" t="str">
        <f t="shared" si="3"/>
        <v>III</v>
      </c>
      <c r="U27" s="4" t="str">
        <f t="shared" si="4"/>
        <v>MEJORABLE</v>
      </c>
      <c r="V27" s="6" t="s">
        <v>29</v>
      </c>
      <c r="W27" s="4" t="s">
        <v>29</v>
      </c>
      <c r="X27" s="4" t="s">
        <v>29</v>
      </c>
      <c r="Y27" s="4" t="s">
        <v>765</v>
      </c>
      <c r="Z27" s="4" t="s">
        <v>388</v>
      </c>
      <c r="AA27" s="4" t="s">
        <v>501</v>
      </c>
    </row>
    <row r="28" spans="1:27" ht="150" x14ac:dyDescent="0.25">
      <c r="A28" s="26" t="s">
        <v>33</v>
      </c>
      <c r="B28" s="4" t="s">
        <v>499</v>
      </c>
      <c r="C28" s="9" t="s">
        <v>58</v>
      </c>
      <c r="D28" s="9" t="s">
        <v>381</v>
      </c>
      <c r="E28" s="4" t="s">
        <v>500</v>
      </c>
      <c r="F28" s="4" t="s">
        <v>31</v>
      </c>
      <c r="G28" s="9">
        <v>3</v>
      </c>
      <c r="H28" s="6" t="s">
        <v>112</v>
      </c>
      <c r="I28" s="4" t="s">
        <v>198</v>
      </c>
      <c r="J28" s="6" t="s">
        <v>114</v>
      </c>
      <c r="K28" s="6" t="s">
        <v>357</v>
      </c>
      <c r="L28" s="9" t="s">
        <v>637</v>
      </c>
      <c r="M28" s="9" t="s">
        <v>28</v>
      </c>
      <c r="N28" s="4">
        <v>2</v>
      </c>
      <c r="O28" s="4">
        <v>2</v>
      </c>
      <c r="P28" s="20">
        <f t="shared" si="0"/>
        <v>4</v>
      </c>
      <c r="Q28" s="4" t="str">
        <f t="shared" si="1"/>
        <v>BAJO</v>
      </c>
      <c r="R28" s="4">
        <v>25</v>
      </c>
      <c r="S28" s="20">
        <f t="shared" si="2"/>
        <v>100</v>
      </c>
      <c r="T28" s="4" t="str">
        <f t="shared" si="3"/>
        <v>III</v>
      </c>
      <c r="U28" s="4" t="str">
        <f t="shared" si="4"/>
        <v>MEJORABLE</v>
      </c>
      <c r="V28" s="6" t="s">
        <v>29</v>
      </c>
      <c r="W28" s="4" t="s">
        <v>29</v>
      </c>
      <c r="X28" s="6" t="s">
        <v>384</v>
      </c>
      <c r="Y28" s="4" t="s">
        <v>359</v>
      </c>
      <c r="Z28" s="4" t="s">
        <v>29</v>
      </c>
      <c r="AA28" s="4" t="s">
        <v>360</v>
      </c>
    </row>
    <row r="29" spans="1:27" ht="150" x14ac:dyDescent="0.25">
      <c r="A29" s="26" t="s">
        <v>33</v>
      </c>
      <c r="B29" s="4" t="s">
        <v>499</v>
      </c>
      <c r="C29" s="9" t="s">
        <v>58</v>
      </c>
      <c r="D29" s="9" t="s">
        <v>381</v>
      </c>
      <c r="E29" s="4" t="s">
        <v>500</v>
      </c>
      <c r="F29" s="4" t="s">
        <v>31</v>
      </c>
      <c r="G29" s="9">
        <v>3</v>
      </c>
      <c r="H29" s="6" t="s">
        <v>112</v>
      </c>
      <c r="I29" s="4" t="s">
        <v>198</v>
      </c>
      <c r="J29" s="6" t="s">
        <v>114</v>
      </c>
      <c r="K29" s="6" t="s">
        <v>357</v>
      </c>
      <c r="L29" s="9" t="s">
        <v>637</v>
      </c>
      <c r="M29" s="9" t="s">
        <v>28</v>
      </c>
      <c r="N29" s="4">
        <v>2</v>
      </c>
      <c r="O29" s="4">
        <v>2</v>
      </c>
      <c r="P29" s="20">
        <f t="shared" si="0"/>
        <v>4</v>
      </c>
      <c r="Q29" s="4" t="str">
        <f t="shared" si="1"/>
        <v>BAJO</v>
      </c>
      <c r="R29" s="4">
        <v>25</v>
      </c>
      <c r="S29" s="20">
        <f t="shared" si="2"/>
        <v>100</v>
      </c>
      <c r="T29" s="4" t="str">
        <f t="shared" si="3"/>
        <v>III</v>
      </c>
      <c r="U29" s="4" t="str">
        <f t="shared" si="4"/>
        <v>MEJORABLE</v>
      </c>
      <c r="V29" s="6" t="s">
        <v>29</v>
      </c>
      <c r="W29" s="4" t="s">
        <v>29</v>
      </c>
      <c r="X29" s="6" t="s">
        <v>384</v>
      </c>
      <c r="Y29" s="4" t="s">
        <v>359</v>
      </c>
      <c r="Z29" s="4" t="s">
        <v>29</v>
      </c>
      <c r="AA29" s="4" t="s">
        <v>360</v>
      </c>
    </row>
    <row r="30" spans="1:27" ht="240" x14ac:dyDescent="0.25">
      <c r="A30" s="26" t="s">
        <v>36</v>
      </c>
      <c r="B30" s="4" t="s">
        <v>502</v>
      </c>
      <c r="C30" s="9" t="s">
        <v>58</v>
      </c>
      <c r="D30" s="4" t="s">
        <v>403</v>
      </c>
      <c r="E30" s="4" t="s">
        <v>404</v>
      </c>
      <c r="F30" s="4" t="s">
        <v>31</v>
      </c>
      <c r="G30" s="9">
        <v>3</v>
      </c>
      <c r="H30" s="6" t="s">
        <v>26</v>
      </c>
      <c r="I30" s="4" t="s">
        <v>383</v>
      </c>
      <c r="J30" s="9" t="s">
        <v>102</v>
      </c>
      <c r="K30" s="4" t="s">
        <v>28</v>
      </c>
      <c r="L30" s="4" t="s">
        <v>103</v>
      </c>
      <c r="M30" s="4" t="s">
        <v>104</v>
      </c>
      <c r="N30" s="4">
        <v>6</v>
      </c>
      <c r="O30" s="4">
        <v>2</v>
      </c>
      <c r="P30" s="20">
        <f t="shared" si="0"/>
        <v>12</v>
      </c>
      <c r="Q30" s="4" t="str">
        <f t="shared" si="1"/>
        <v>ALTO</v>
      </c>
      <c r="R30" s="4">
        <v>10</v>
      </c>
      <c r="S30" s="20">
        <f t="shared" si="2"/>
        <v>120</v>
      </c>
      <c r="T30" s="4" t="str">
        <f t="shared" si="3"/>
        <v>III</v>
      </c>
      <c r="U30" s="4" t="str">
        <f t="shared" si="4"/>
        <v>MEJORABLE</v>
      </c>
      <c r="V30" s="6" t="s">
        <v>29</v>
      </c>
      <c r="W30" s="4" t="s">
        <v>29</v>
      </c>
      <c r="X30" s="4" t="s">
        <v>29</v>
      </c>
      <c r="Y30" s="4" t="s">
        <v>106</v>
      </c>
      <c r="Z30" s="6" t="s">
        <v>29</v>
      </c>
      <c r="AA30" s="4" t="s">
        <v>107</v>
      </c>
    </row>
    <row r="31" spans="1:27" ht="240" x14ac:dyDescent="0.25">
      <c r="A31" s="26" t="s">
        <v>36</v>
      </c>
      <c r="B31" s="4" t="s">
        <v>502</v>
      </c>
      <c r="C31" s="9" t="s">
        <v>58</v>
      </c>
      <c r="D31" s="4" t="s">
        <v>403</v>
      </c>
      <c r="E31" s="4" t="s">
        <v>404</v>
      </c>
      <c r="F31" s="4" t="s">
        <v>31</v>
      </c>
      <c r="G31" s="9">
        <v>3</v>
      </c>
      <c r="H31" s="6" t="s">
        <v>26</v>
      </c>
      <c r="I31" s="9" t="s">
        <v>308</v>
      </c>
      <c r="J31" s="9" t="s">
        <v>102</v>
      </c>
      <c r="K31" s="4" t="s">
        <v>28</v>
      </c>
      <c r="L31" s="4" t="s">
        <v>28</v>
      </c>
      <c r="M31" s="4" t="s">
        <v>104</v>
      </c>
      <c r="N31" s="4">
        <v>2</v>
      </c>
      <c r="O31" s="4">
        <v>2</v>
      </c>
      <c r="P31" s="20">
        <f t="shared" si="0"/>
        <v>4</v>
      </c>
      <c r="Q31" s="4" t="str">
        <f t="shared" si="1"/>
        <v>BAJO</v>
      </c>
      <c r="R31" s="4">
        <v>10</v>
      </c>
      <c r="S31" s="20">
        <f t="shared" si="2"/>
        <v>40</v>
      </c>
      <c r="T31" s="4" t="str">
        <f t="shared" si="3"/>
        <v>III</v>
      </c>
      <c r="U31" s="4" t="str">
        <f t="shared" si="4"/>
        <v>MEJORABLE</v>
      </c>
      <c r="V31" s="6" t="s">
        <v>29</v>
      </c>
      <c r="W31" s="4" t="s">
        <v>29</v>
      </c>
      <c r="X31" s="6" t="s">
        <v>29</v>
      </c>
      <c r="Y31" s="4" t="s">
        <v>106</v>
      </c>
      <c r="Z31" s="6" t="s">
        <v>29</v>
      </c>
      <c r="AA31" s="4" t="s">
        <v>107</v>
      </c>
    </row>
    <row r="32" spans="1:27" ht="105" x14ac:dyDescent="0.25">
      <c r="A32" s="26" t="s">
        <v>36</v>
      </c>
      <c r="B32" s="4" t="s">
        <v>502</v>
      </c>
      <c r="C32" s="9" t="s">
        <v>58</v>
      </c>
      <c r="D32" s="4" t="s">
        <v>403</v>
      </c>
      <c r="E32" s="4" t="s">
        <v>404</v>
      </c>
      <c r="F32" s="4" t="s">
        <v>31</v>
      </c>
      <c r="G32" s="9">
        <v>3</v>
      </c>
      <c r="H32" s="6" t="s">
        <v>27</v>
      </c>
      <c r="I32" s="9" t="s">
        <v>405</v>
      </c>
      <c r="J32" s="6" t="s">
        <v>406</v>
      </c>
      <c r="K32" s="6" t="s">
        <v>28</v>
      </c>
      <c r="L32" s="6" t="s">
        <v>662</v>
      </c>
      <c r="M32" s="6" t="s">
        <v>407</v>
      </c>
      <c r="N32" s="4">
        <v>2</v>
      </c>
      <c r="O32" s="4">
        <v>3</v>
      </c>
      <c r="P32" s="20">
        <f t="shared" si="0"/>
        <v>6</v>
      </c>
      <c r="Q32" s="4" t="str">
        <f t="shared" si="1"/>
        <v>MEDIO</v>
      </c>
      <c r="R32" s="4">
        <v>10</v>
      </c>
      <c r="S32" s="20">
        <f t="shared" si="2"/>
        <v>60</v>
      </c>
      <c r="T32" s="4" t="str">
        <f t="shared" si="3"/>
        <v>III</v>
      </c>
      <c r="U32" s="4" t="str">
        <f t="shared" si="4"/>
        <v>MEJORABLE</v>
      </c>
      <c r="V32" s="6" t="s">
        <v>29</v>
      </c>
      <c r="W32" s="4" t="s">
        <v>29</v>
      </c>
      <c r="X32" s="4" t="s">
        <v>661</v>
      </c>
      <c r="Y32" s="4" t="s">
        <v>408</v>
      </c>
      <c r="Z32" s="4" t="s">
        <v>29</v>
      </c>
      <c r="AA32" s="4" t="s">
        <v>100</v>
      </c>
    </row>
    <row r="33" spans="1:27" ht="165" x14ac:dyDescent="0.25">
      <c r="A33" s="26" t="s">
        <v>36</v>
      </c>
      <c r="B33" s="4" t="s">
        <v>502</v>
      </c>
      <c r="C33" s="9" t="s">
        <v>58</v>
      </c>
      <c r="D33" s="4" t="s">
        <v>403</v>
      </c>
      <c r="E33" s="4" t="s">
        <v>404</v>
      </c>
      <c r="F33" s="4" t="s">
        <v>31</v>
      </c>
      <c r="G33" s="9">
        <v>3</v>
      </c>
      <c r="H33" s="6" t="s">
        <v>27</v>
      </c>
      <c r="I33" s="6" t="s">
        <v>347</v>
      </c>
      <c r="J33" s="6" t="s">
        <v>348</v>
      </c>
      <c r="K33" s="6" t="s">
        <v>660</v>
      </c>
      <c r="L33" s="6" t="s">
        <v>340</v>
      </c>
      <c r="M33" s="6" t="s">
        <v>738</v>
      </c>
      <c r="N33" s="4">
        <v>2</v>
      </c>
      <c r="O33" s="4">
        <v>3</v>
      </c>
      <c r="P33" s="20">
        <f t="shared" si="0"/>
        <v>6</v>
      </c>
      <c r="Q33" s="4" t="str">
        <f t="shared" si="1"/>
        <v>MEDIO</v>
      </c>
      <c r="R33" s="4">
        <v>10</v>
      </c>
      <c r="S33" s="20">
        <f t="shared" si="2"/>
        <v>60</v>
      </c>
      <c r="T33" s="4" t="str">
        <f t="shared" si="3"/>
        <v>III</v>
      </c>
      <c r="U33" s="4" t="str">
        <f t="shared" si="4"/>
        <v>MEJORABLE</v>
      </c>
      <c r="V33" s="6" t="s">
        <v>29</v>
      </c>
      <c r="W33" s="4" t="s">
        <v>29</v>
      </c>
      <c r="X33" s="6" t="s">
        <v>341</v>
      </c>
      <c r="Y33" s="6" t="s">
        <v>761</v>
      </c>
      <c r="Z33" s="6" t="s">
        <v>29</v>
      </c>
      <c r="AA33" s="4" t="s">
        <v>323</v>
      </c>
    </row>
    <row r="34" spans="1:27" ht="120" x14ac:dyDescent="0.25">
      <c r="A34" s="26" t="s">
        <v>36</v>
      </c>
      <c r="B34" s="4" t="s">
        <v>502</v>
      </c>
      <c r="C34" s="9" t="s">
        <v>58</v>
      </c>
      <c r="D34" s="4" t="s">
        <v>403</v>
      </c>
      <c r="E34" s="4" t="s">
        <v>404</v>
      </c>
      <c r="F34" s="4" t="s">
        <v>31</v>
      </c>
      <c r="G34" s="9">
        <v>3</v>
      </c>
      <c r="H34" s="6" t="s">
        <v>25</v>
      </c>
      <c r="I34" s="9" t="s">
        <v>368</v>
      </c>
      <c r="J34" s="9" t="s">
        <v>369</v>
      </c>
      <c r="K34" s="9" t="s">
        <v>28</v>
      </c>
      <c r="L34" s="6" t="s">
        <v>370</v>
      </c>
      <c r="M34" s="6" t="s">
        <v>371</v>
      </c>
      <c r="N34" s="4">
        <v>2</v>
      </c>
      <c r="O34" s="4">
        <v>3</v>
      </c>
      <c r="P34" s="20">
        <f t="shared" si="0"/>
        <v>6</v>
      </c>
      <c r="Q34" s="4" t="str">
        <f t="shared" si="1"/>
        <v>MEDIO</v>
      </c>
      <c r="R34" s="4">
        <v>10</v>
      </c>
      <c r="S34" s="20">
        <f t="shared" si="2"/>
        <v>60</v>
      </c>
      <c r="T34" s="4" t="str">
        <f t="shared" si="3"/>
        <v>III</v>
      </c>
      <c r="U34" s="4" t="str">
        <f t="shared" si="4"/>
        <v>MEJORABLE</v>
      </c>
      <c r="V34" s="6" t="s">
        <v>29</v>
      </c>
      <c r="W34" s="4" t="s">
        <v>29</v>
      </c>
      <c r="X34" s="4" t="s">
        <v>370</v>
      </c>
      <c r="Y34" s="4" t="s">
        <v>372</v>
      </c>
      <c r="Z34" s="4" t="s">
        <v>373</v>
      </c>
      <c r="AA34" s="4" t="s">
        <v>29</v>
      </c>
    </row>
    <row r="35" spans="1:27" ht="150" x14ac:dyDescent="0.25">
      <c r="A35" s="26" t="s">
        <v>36</v>
      </c>
      <c r="B35" s="4" t="s">
        <v>502</v>
      </c>
      <c r="C35" s="9" t="s">
        <v>58</v>
      </c>
      <c r="D35" s="4" t="s">
        <v>403</v>
      </c>
      <c r="E35" s="4" t="s">
        <v>404</v>
      </c>
      <c r="F35" s="4" t="s">
        <v>31</v>
      </c>
      <c r="G35" s="9">
        <v>3</v>
      </c>
      <c r="H35" s="6" t="s">
        <v>112</v>
      </c>
      <c r="I35" s="6" t="s">
        <v>355</v>
      </c>
      <c r="J35" s="6" t="s">
        <v>356</v>
      </c>
      <c r="K35" s="6" t="s">
        <v>357</v>
      </c>
      <c r="L35" s="9" t="s">
        <v>763</v>
      </c>
      <c r="M35" s="9" t="s">
        <v>141</v>
      </c>
      <c r="N35" s="4">
        <v>2</v>
      </c>
      <c r="O35" s="4">
        <v>2</v>
      </c>
      <c r="P35" s="20">
        <f t="shared" si="0"/>
        <v>4</v>
      </c>
      <c r="Q35" s="4" t="str">
        <f t="shared" si="1"/>
        <v>BAJO</v>
      </c>
      <c r="R35" s="4">
        <v>10</v>
      </c>
      <c r="S35" s="20">
        <f t="shared" si="2"/>
        <v>40</v>
      </c>
      <c r="T35" s="4" t="str">
        <f t="shared" si="3"/>
        <v>III</v>
      </c>
      <c r="U35" s="4" t="str">
        <f t="shared" si="4"/>
        <v>MEJORABLE</v>
      </c>
      <c r="V35" s="6" t="s">
        <v>29</v>
      </c>
      <c r="W35" s="4" t="s">
        <v>29</v>
      </c>
      <c r="X35" s="6" t="s">
        <v>358</v>
      </c>
      <c r="Y35" s="4" t="s">
        <v>359</v>
      </c>
      <c r="Z35" s="4" t="s">
        <v>29</v>
      </c>
      <c r="AA35" s="4" t="s">
        <v>360</v>
      </c>
    </row>
    <row r="36" spans="1:27" ht="150" x14ac:dyDescent="0.25">
      <c r="A36" s="26" t="s">
        <v>36</v>
      </c>
      <c r="B36" s="4" t="s">
        <v>502</v>
      </c>
      <c r="C36" s="9" t="s">
        <v>58</v>
      </c>
      <c r="D36" s="4" t="s">
        <v>403</v>
      </c>
      <c r="E36" s="4" t="s">
        <v>404</v>
      </c>
      <c r="F36" s="4" t="s">
        <v>31</v>
      </c>
      <c r="G36" s="9">
        <v>3</v>
      </c>
      <c r="H36" s="6" t="s">
        <v>112</v>
      </c>
      <c r="I36" s="9" t="s">
        <v>668</v>
      </c>
      <c r="J36" s="9" t="s">
        <v>412</v>
      </c>
      <c r="K36" s="9" t="s">
        <v>363</v>
      </c>
      <c r="L36" s="9" t="s">
        <v>28</v>
      </c>
      <c r="M36" s="9" t="s">
        <v>171</v>
      </c>
      <c r="N36" s="4">
        <v>6</v>
      </c>
      <c r="O36" s="4">
        <v>2</v>
      </c>
      <c r="P36" s="20">
        <f t="shared" si="0"/>
        <v>12</v>
      </c>
      <c r="Q36" s="4" t="str">
        <f t="shared" si="1"/>
        <v>ALTO</v>
      </c>
      <c r="R36" s="4">
        <v>25</v>
      </c>
      <c r="S36" s="20">
        <f t="shared" si="2"/>
        <v>300</v>
      </c>
      <c r="T36" s="4" t="str">
        <f t="shared" si="3"/>
        <v>II</v>
      </c>
      <c r="U36" s="4" t="str">
        <f t="shared" si="4"/>
        <v>NO ACEPTABLE O ACEPTABLE CON CONTROL ESPECIFICO</v>
      </c>
      <c r="V36" s="6" t="s">
        <v>29</v>
      </c>
      <c r="W36" s="4" t="s">
        <v>29</v>
      </c>
      <c r="X36" s="4" t="s">
        <v>29</v>
      </c>
      <c r="Y36" s="4" t="s">
        <v>797</v>
      </c>
      <c r="Z36" s="4" t="s">
        <v>29</v>
      </c>
      <c r="AA36" s="4" t="s">
        <v>128</v>
      </c>
    </row>
    <row r="37" spans="1:27" ht="105" x14ac:dyDescent="0.25">
      <c r="A37" s="26" t="s">
        <v>36</v>
      </c>
      <c r="B37" s="4" t="s">
        <v>502</v>
      </c>
      <c r="C37" s="9" t="s">
        <v>58</v>
      </c>
      <c r="D37" s="4" t="s">
        <v>403</v>
      </c>
      <c r="E37" s="4" t="s">
        <v>404</v>
      </c>
      <c r="F37" s="4" t="s">
        <v>31</v>
      </c>
      <c r="G37" s="9">
        <v>3</v>
      </c>
      <c r="H37" s="6" t="s">
        <v>112</v>
      </c>
      <c r="I37" s="9" t="s">
        <v>361</v>
      </c>
      <c r="J37" s="9" t="s">
        <v>125</v>
      </c>
      <c r="K37" s="9" t="s">
        <v>126</v>
      </c>
      <c r="L37" s="9" t="s">
        <v>127</v>
      </c>
      <c r="M37" s="9" t="s">
        <v>28</v>
      </c>
      <c r="N37" s="4">
        <v>2</v>
      </c>
      <c r="O37" s="4">
        <v>2</v>
      </c>
      <c r="P37" s="20">
        <f t="shared" si="0"/>
        <v>4</v>
      </c>
      <c r="Q37" s="4" t="str">
        <f t="shared" si="1"/>
        <v>BAJO</v>
      </c>
      <c r="R37" s="4">
        <v>10</v>
      </c>
      <c r="S37" s="20">
        <f t="shared" si="2"/>
        <v>40</v>
      </c>
      <c r="T37" s="4" t="str">
        <f t="shared" si="3"/>
        <v>III</v>
      </c>
      <c r="U37" s="4" t="str">
        <f t="shared" si="4"/>
        <v>MEJORABLE</v>
      </c>
      <c r="V37" s="6" t="s">
        <v>29</v>
      </c>
      <c r="W37" s="6" t="s">
        <v>29</v>
      </c>
      <c r="X37" s="6" t="s">
        <v>29</v>
      </c>
      <c r="Y37" s="4" t="s">
        <v>795</v>
      </c>
      <c r="Z37" s="4" t="s">
        <v>29</v>
      </c>
      <c r="AA37" s="4" t="s">
        <v>128</v>
      </c>
    </row>
    <row r="38" spans="1:27" ht="90" x14ac:dyDescent="0.25">
      <c r="A38" s="26" t="s">
        <v>36</v>
      </c>
      <c r="B38" s="4" t="s">
        <v>502</v>
      </c>
      <c r="C38" s="9" t="s">
        <v>58</v>
      </c>
      <c r="D38" s="4" t="s">
        <v>403</v>
      </c>
      <c r="E38" s="4" t="s">
        <v>404</v>
      </c>
      <c r="F38" s="4" t="s">
        <v>31</v>
      </c>
      <c r="G38" s="9">
        <v>3</v>
      </c>
      <c r="H38" s="6" t="s">
        <v>53</v>
      </c>
      <c r="I38" s="6" t="s">
        <v>673</v>
      </c>
      <c r="J38" s="6" t="s">
        <v>674</v>
      </c>
      <c r="K38" s="6" t="s">
        <v>28</v>
      </c>
      <c r="L38" s="6" t="s">
        <v>28</v>
      </c>
      <c r="M38" s="6" t="s">
        <v>28</v>
      </c>
      <c r="N38" s="4">
        <v>2</v>
      </c>
      <c r="O38" s="4">
        <v>1</v>
      </c>
      <c r="P38" s="20">
        <f t="shared" ref="P38" si="5">+N38*O38</f>
        <v>2</v>
      </c>
      <c r="Q38" s="4" t="str">
        <f t="shared" si="1"/>
        <v>BAJO</v>
      </c>
      <c r="R38" s="4">
        <v>25</v>
      </c>
      <c r="S38" s="20">
        <f t="shared" ref="S38" si="6">+P38*R38</f>
        <v>50</v>
      </c>
      <c r="T38" s="6" t="str">
        <f t="shared" si="3"/>
        <v>III</v>
      </c>
      <c r="U38" s="6" t="str">
        <f t="shared" si="4"/>
        <v>MEJORABLE</v>
      </c>
      <c r="V38" s="6" t="s">
        <v>29</v>
      </c>
      <c r="W38" s="4" t="s">
        <v>29</v>
      </c>
      <c r="X38" s="4" t="s">
        <v>29</v>
      </c>
      <c r="Y38" s="4" t="s">
        <v>675</v>
      </c>
      <c r="Z38" s="4" t="s">
        <v>29</v>
      </c>
      <c r="AA38" s="4" t="s">
        <v>29</v>
      </c>
    </row>
    <row r="39" spans="1:27" ht="240" x14ac:dyDescent="0.25">
      <c r="A39" s="26" t="s">
        <v>36</v>
      </c>
      <c r="B39" s="4" t="s">
        <v>503</v>
      </c>
      <c r="C39" s="9" t="s">
        <v>58</v>
      </c>
      <c r="D39" s="4" t="s">
        <v>414</v>
      </c>
      <c r="E39" s="4" t="s">
        <v>415</v>
      </c>
      <c r="F39" s="4" t="s">
        <v>31</v>
      </c>
      <c r="G39" s="9">
        <v>3</v>
      </c>
      <c r="H39" s="6" t="s">
        <v>26</v>
      </c>
      <c r="I39" s="9" t="s">
        <v>383</v>
      </c>
      <c r="J39" s="9" t="s">
        <v>102</v>
      </c>
      <c r="K39" s="9" t="s">
        <v>28</v>
      </c>
      <c r="L39" s="9" t="s">
        <v>103</v>
      </c>
      <c r="M39" s="9" t="s">
        <v>104</v>
      </c>
      <c r="N39" s="4">
        <v>6</v>
      </c>
      <c r="O39" s="4">
        <v>2</v>
      </c>
      <c r="P39" s="20">
        <f t="shared" si="0"/>
        <v>12</v>
      </c>
      <c r="Q39" s="4" t="str">
        <f t="shared" si="1"/>
        <v>ALTO</v>
      </c>
      <c r="R39" s="4">
        <v>10</v>
      </c>
      <c r="S39" s="20">
        <f t="shared" si="2"/>
        <v>120</v>
      </c>
      <c r="T39" s="4" t="str">
        <f t="shared" si="3"/>
        <v>III</v>
      </c>
      <c r="U39" s="4" t="str">
        <f t="shared" si="4"/>
        <v>MEJORABLE</v>
      </c>
      <c r="V39" s="6" t="s">
        <v>29</v>
      </c>
      <c r="W39" s="6" t="s">
        <v>29</v>
      </c>
      <c r="X39" s="6" t="s">
        <v>29</v>
      </c>
      <c r="Y39" s="4" t="s">
        <v>106</v>
      </c>
      <c r="Z39" s="4" t="s">
        <v>29</v>
      </c>
      <c r="AA39" s="4" t="s">
        <v>107</v>
      </c>
    </row>
    <row r="40" spans="1:27" ht="240" x14ac:dyDescent="0.25">
      <c r="A40" s="26" t="s">
        <v>36</v>
      </c>
      <c r="B40" s="4" t="s">
        <v>503</v>
      </c>
      <c r="C40" s="9" t="s">
        <v>58</v>
      </c>
      <c r="D40" s="4" t="s">
        <v>414</v>
      </c>
      <c r="E40" s="4" t="s">
        <v>415</v>
      </c>
      <c r="F40" s="4" t="s">
        <v>31</v>
      </c>
      <c r="G40" s="9">
        <v>3</v>
      </c>
      <c r="H40" s="6" t="s">
        <v>26</v>
      </c>
      <c r="I40" s="9" t="s">
        <v>308</v>
      </c>
      <c r="J40" s="9" t="s">
        <v>102</v>
      </c>
      <c r="K40" s="9" t="s">
        <v>28</v>
      </c>
      <c r="L40" s="9" t="s">
        <v>28</v>
      </c>
      <c r="M40" s="9" t="s">
        <v>104</v>
      </c>
      <c r="N40" s="4">
        <v>2</v>
      </c>
      <c r="O40" s="4">
        <v>2</v>
      </c>
      <c r="P40" s="20">
        <f t="shared" si="0"/>
        <v>4</v>
      </c>
      <c r="Q40" s="4" t="str">
        <f t="shared" si="1"/>
        <v>BAJO</v>
      </c>
      <c r="R40" s="4">
        <v>10</v>
      </c>
      <c r="S40" s="20">
        <f t="shared" si="2"/>
        <v>40</v>
      </c>
      <c r="T40" s="4" t="str">
        <f t="shared" si="3"/>
        <v>III</v>
      </c>
      <c r="U40" s="4" t="str">
        <f t="shared" si="4"/>
        <v>MEJORABLE</v>
      </c>
      <c r="V40" s="6" t="s">
        <v>29</v>
      </c>
      <c r="W40" s="6" t="s">
        <v>29</v>
      </c>
      <c r="X40" s="6" t="s">
        <v>29</v>
      </c>
      <c r="Y40" s="4" t="s">
        <v>106</v>
      </c>
      <c r="Z40" s="4" t="s">
        <v>29</v>
      </c>
      <c r="AA40" s="4" t="s">
        <v>107</v>
      </c>
    </row>
    <row r="41" spans="1:27" ht="105" x14ac:dyDescent="0.25">
      <c r="A41" s="26" t="s">
        <v>36</v>
      </c>
      <c r="B41" s="4" t="s">
        <v>503</v>
      </c>
      <c r="C41" s="9" t="s">
        <v>58</v>
      </c>
      <c r="D41" s="4" t="s">
        <v>414</v>
      </c>
      <c r="E41" s="4" t="s">
        <v>415</v>
      </c>
      <c r="F41" s="4" t="s">
        <v>31</v>
      </c>
      <c r="G41" s="9">
        <v>3</v>
      </c>
      <c r="H41" s="6" t="s">
        <v>27</v>
      </c>
      <c r="I41" s="9" t="s">
        <v>405</v>
      </c>
      <c r="J41" s="9" t="s">
        <v>406</v>
      </c>
      <c r="K41" s="6" t="s">
        <v>28</v>
      </c>
      <c r="L41" s="6" t="s">
        <v>662</v>
      </c>
      <c r="M41" s="6" t="s">
        <v>407</v>
      </c>
      <c r="N41" s="4">
        <v>2</v>
      </c>
      <c r="O41" s="4">
        <v>3</v>
      </c>
      <c r="P41" s="20">
        <f t="shared" si="0"/>
        <v>6</v>
      </c>
      <c r="Q41" s="4" t="str">
        <f t="shared" si="1"/>
        <v>MEDIO</v>
      </c>
      <c r="R41" s="4">
        <v>10</v>
      </c>
      <c r="S41" s="20">
        <f t="shared" si="2"/>
        <v>60</v>
      </c>
      <c r="T41" s="4" t="str">
        <f t="shared" si="3"/>
        <v>III</v>
      </c>
      <c r="U41" s="4" t="str">
        <f t="shared" si="4"/>
        <v>MEJORABLE</v>
      </c>
      <c r="V41" s="6" t="s">
        <v>29</v>
      </c>
      <c r="W41" s="4" t="s">
        <v>29</v>
      </c>
      <c r="X41" s="4" t="s">
        <v>661</v>
      </c>
      <c r="Y41" s="4" t="s">
        <v>408</v>
      </c>
      <c r="Z41" s="4" t="s">
        <v>29</v>
      </c>
      <c r="AA41" s="4" t="s">
        <v>100</v>
      </c>
    </row>
    <row r="42" spans="1:27" ht="165" x14ac:dyDescent="0.25">
      <c r="A42" s="26" t="s">
        <v>36</v>
      </c>
      <c r="B42" s="4" t="s">
        <v>503</v>
      </c>
      <c r="C42" s="9" t="s">
        <v>58</v>
      </c>
      <c r="D42" s="4" t="s">
        <v>414</v>
      </c>
      <c r="E42" s="4" t="s">
        <v>415</v>
      </c>
      <c r="F42" s="4" t="s">
        <v>31</v>
      </c>
      <c r="G42" s="9">
        <v>3</v>
      </c>
      <c r="H42" s="6" t="s">
        <v>27</v>
      </c>
      <c r="I42" s="9" t="s">
        <v>347</v>
      </c>
      <c r="J42" s="9" t="s">
        <v>348</v>
      </c>
      <c r="K42" s="6" t="s">
        <v>660</v>
      </c>
      <c r="L42" s="6" t="s">
        <v>340</v>
      </c>
      <c r="M42" s="6" t="s">
        <v>738</v>
      </c>
      <c r="N42" s="4">
        <v>6</v>
      </c>
      <c r="O42" s="4">
        <v>3</v>
      </c>
      <c r="P42" s="20">
        <f t="shared" si="0"/>
        <v>18</v>
      </c>
      <c r="Q42" s="4" t="str">
        <f t="shared" si="1"/>
        <v>ALTO</v>
      </c>
      <c r="R42" s="4">
        <v>10</v>
      </c>
      <c r="S42" s="20">
        <f t="shared" si="2"/>
        <v>180</v>
      </c>
      <c r="T42" s="4" t="str">
        <f t="shared" si="3"/>
        <v>II</v>
      </c>
      <c r="U42" s="4" t="str">
        <f t="shared" ref="U42:U78" si="7">IF(T42="N/A","N/A",IF(T42="I","NO ACEPTABLE",IF(T42="II","NO ACEPTABLE O ACEPTABLE CON CONTROL ESPECIFICO",IF(T42="III","MEJORABLE",IF(T42="IV","ACEPTABLE")))))</f>
        <v>NO ACEPTABLE O ACEPTABLE CON CONTROL ESPECIFICO</v>
      </c>
      <c r="V42" s="6" t="s">
        <v>29</v>
      </c>
      <c r="W42" s="4" t="s">
        <v>29</v>
      </c>
      <c r="X42" s="6" t="s">
        <v>341</v>
      </c>
      <c r="Y42" s="6" t="s">
        <v>761</v>
      </c>
      <c r="Z42" s="6" t="s">
        <v>29</v>
      </c>
      <c r="AA42" s="4" t="s">
        <v>323</v>
      </c>
    </row>
    <row r="43" spans="1:27" ht="180" x14ac:dyDescent="0.25">
      <c r="A43" s="26" t="s">
        <v>36</v>
      </c>
      <c r="B43" s="4" t="s">
        <v>503</v>
      </c>
      <c r="C43" s="9" t="s">
        <v>58</v>
      </c>
      <c r="D43" s="4" t="s">
        <v>414</v>
      </c>
      <c r="E43" s="4" t="s">
        <v>415</v>
      </c>
      <c r="F43" s="4" t="s">
        <v>31</v>
      </c>
      <c r="G43" s="9">
        <v>3</v>
      </c>
      <c r="H43" s="6" t="s">
        <v>25</v>
      </c>
      <c r="I43" s="9" t="s">
        <v>98</v>
      </c>
      <c r="J43" s="9" t="s">
        <v>99</v>
      </c>
      <c r="K43" s="9" t="s">
        <v>667</v>
      </c>
      <c r="L43" s="9" t="s">
        <v>28</v>
      </c>
      <c r="M43" s="9" t="s">
        <v>736</v>
      </c>
      <c r="N43" s="4">
        <v>2</v>
      </c>
      <c r="O43" s="4">
        <v>4</v>
      </c>
      <c r="P43" s="20">
        <f t="shared" si="0"/>
        <v>8</v>
      </c>
      <c r="Q43" s="4" t="str">
        <f t="shared" si="1"/>
        <v>MEDIO</v>
      </c>
      <c r="R43" s="4">
        <v>10</v>
      </c>
      <c r="S43" s="20">
        <f t="shared" si="2"/>
        <v>80</v>
      </c>
      <c r="T43" s="4" t="str">
        <f t="shared" si="3"/>
        <v>III</v>
      </c>
      <c r="U43" s="4" t="str">
        <f t="shared" si="7"/>
        <v>MEJORABLE</v>
      </c>
      <c r="V43" s="6" t="s">
        <v>29</v>
      </c>
      <c r="W43" s="4" t="s">
        <v>29</v>
      </c>
      <c r="X43" s="9" t="s">
        <v>667</v>
      </c>
      <c r="Y43" s="4" t="s">
        <v>762</v>
      </c>
      <c r="Z43" s="4" t="s">
        <v>29</v>
      </c>
      <c r="AA43" s="4" t="s">
        <v>100</v>
      </c>
    </row>
    <row r="44" spans="1:27" ht="120" x14ac:dyDescent="0.25">
      <c r="A44" s="26" t="s">
        <v>36</v>
      </c>
      <c r="B44" s="4" t="s">
        <v>503</v>
      </c>
      <c r="C44" s="9" t="s">
        <v>58</v>
      </c>
      <c r="D44" s="4" t="s">
        <v>414</v>
      </c>
      <c r="E44" s="4" t="s">
        <v>415</v>
      </c>
      <c r="F44" s="4" t="s">
        <v>31</v>
      </c>
      <c r="G44" s="9">
        <v>3</v>
      </c>
      <c r="H44" s="6" t="s">
        <v>25</v>
      </c>
      <c r="I44" s="9" t="s">
        <v>368</v>
      </c>
      <c r="J44" s="9" t="s">
        <v>369</v>
      </c>
      <c r="K44" s="9" t="s">
        <v>28</v>
      </c>
      <c r="L44" s="9" t="s">
        <v>370</v>
      </c>
      <c r="M44" s="9" t="s">
        <v>371</v>
      </c>
      <c r="N44" s="4">
        <v>2</v>
      </c>
      <c r="O44" s="4">
        <v>3</v>
      </c>
      <c r="P44" s="20">
        <f t="shared" si="0"/>
        <v>6</v>
      </c>
      <c r="Q44" s="4" t="str">
        <f t="shared" si="1"/>
        <v>MEDIO</v>
      </c>
      <c r="R44" s="4">
        <v>10</v>
      </c>
      <c r="S44" s="20">
        <f t="shared" si="2"/>
        <v>60</v>
      </c>
      <c r="T44" s="4" t="str">
        <f t="shared" si="3"/>
        <v>III</v>
      </c>
      <c r="U44" s="4" t="str">
        <f t="shared" si="7"/>
        <v>MEJORABLE</v>
      </c>
      <c r="V44" s="6" t="s">
        <v>29</v>
      </c>
      <c r="W44" s="6" t="s">
        <v>29</v>
      </c>
      <c r="X44" s="6" t="s">
        <v>370</v>
      </c>
      <c r="Y44" s="4" t="s">
        <v>372</v>
      </c>
      <c r="Z44" s="4" t="s">
        <v>373</v>
      </c>
      <c r="AA44" s="4" t="s">
        <v>29</v>
      </c>
    </row>
    <row r="45" spans="1:27" ht="120" x14ac:dyDescent="0.25">
      <c r="A45" s="26" t="s">
        <v>36</v>
      </c>
      <c r="B45" s="4" t="s">
        <v>503</v>
      </c>
      <c r="C45" s="9" t="s">
        <v>58</v>
      </c>
      <c r="D45" s="4" t="s">
        <v>414</v>
      </c>
      <c r="E45" s="4" t="s">
        <v>415</v>
      </c>
      <c r="F45" s="4" t="s">
        <v>31</v>
      </c>
      <c r="G45" s="9">
        <v>3</v>
      </c>
      <c r="H45" s="6" t="s">
        <v>32</v>
      </c>
      <c r="I45" s="9" t="s">
        <v>385</v>
      </c>
      <c r="J45" s="9" t="s">
        <v>386</v>
      </c>
      <c r="K45" s="9" t="s">
        <v>764</v>
      </c>
      <c r="L45" s="9" t="s">
        <v>344</v>
      </c>
      <c r="M45" s="4" t="s">
        <v>387</v>
      </c>
      <c r="N45" s="4">
        <v>2</v>
      </c>
      <c r="O45" s="4">
        <v>3</v>
      </c>
      <c r="P45" s="20">
        <f t="shared" si="0"/>
        <v>6</v>
      </c>
      <c r="Q45" s="4" t="str">
        <f t="shared" si="1"/>
        <v>MEDIO</v>
      </c>
      <c r="R45" s="4">
        <v>10</v>
      </c>
      <c r="S45" s="20">
        <f t="shared" si="2"/>
        <v>60</v>
      </c>
      <c r="T45" s="4" t="str">
        <f t="shared" si="3"/>
        <v>III</v>
      </c>
      <c r="U45" s="4" t="str">
        <f t="shared" si="7"/>
        <v>MEJORABLE</v>
      </c>
      <c r="V45" s="6" t="s">
        <v>29</v>
      </c>
      <c r="W45" s="6" t="s">
        <v>29</v>
      </c>
      <c r="X45" s="6" t="s">
        <v>29</v>
      </c>
      <c r="Y45" s="4" t="s">
        <v>765</v>
      </c>
      <c r="Z45" s="4" t="s">
        <v>388</v>
      </c>
      <c r="AA45" s="4" t="s">
        <v>501</v>
      </c>
    </row>
    <row r="46" spans="1:27" ht="120" x14ac:dyDescent="0.25">
      <c r="A46" s="26" t="s">
        <v>36</v>
      </c>
      <c r="B46" s="4" t="s">
        <v>503</v>
      </c>
      <c r="C46" s="9" t="s">
        <v>58</v>
      </c>
      <c r="D46" s="4" t="s">
        <v>414</v>
      </c>
      <c r="E46" s="4" t="s">
        <v>415</v>
      </c>
      <c r="F46" s="4" t="s">
        <v>31</v>
      </c>
      <c r="G46" s="9">
        <v>3</v>
      </c>
      <c r="H46" s="6" t="s">
        <v>32</v>
      </c>
      <c r="I46" s="9" t="s">
        <v>385</v>
      </c>
      <c r="J46" s="9" t="s">
        <v>386</v>
      </c>
      <c r="K46" s="9" t="s">
        <v>764</v>
      </c>
      <c r="L46" s="9" t="s">
        <v>344</v>
      </c>
      <c r="M46" s="4" t="s">
        <v>387</v>
      </c>
      <c r="N46" s="4">
        <v>2</v>
      </c>
      <c r="O46" s="4">
        <v>3</v>
      </c>
      <c r="P46" s="20">
        <f t="shared" si="0"/>
        <v>6</v>
      </c>
      <c r="Q46" s="4" t="str">
        <f t="shared" si="1"/>
        <v>MEDIO</v>
      </c>
      <c r="R46" s="4">
        <v>10</v>
      </c>
      <c r="S46" s="20">
        <f t="shared" si="2"/>
        <v>60</v>
      </c>
      <c r="T46" s="4" t="str">
        <f t="shared" si="3"/>
        <v>III</v>
      </c>
      <c r="U46" s="4" t="str">
        <f t="shared" si="7"/>
        <v>MEJORABLE</v>
      </c>
      <c r="V46" s="6" t="s">
        <v>29</v>
      </c>
      <c r="W46" s="6" t="s">
        <v>29</v>
      </c>
      <c r="X46" s="6" t="s">
        <v>29</v>
      </c>
      <c r="Y46" s="4" t="s">
        <v>765</v>
      </c>
      <c r="Z46" s="4" t="s">
        <v>388</v>
      </c>
      <c r="AA46" s="4" t="s">
        <v>501</v>
      </c>
    </row>
    <row r="47" spans="1:27" ht="75" x14ac:dyDescent="0.25">
      <c r="A47" s="26" t="s">
        <v>36</v>
      </c>
      <c r="B47" s="4" t="s">
        <v>503</v>
      </c>
      <c r="C47" s="9" t="s">
        <v>58</v>
      </c>
      <c r="D47" s="4" t="s">
        <v>414</v>
      </c>
      <c r="E47" s="4" t="s">
        <v>415</v>
      </c>
      <c r="F47" s="4" t="s">
        <v>31</v>
      </c>
      <c r="G47" s="9">
        <v>3</v>
      </c>
      <c r="H47" s="6" t="s">
        <v>112</v>
      </c>
      <c r="I47" s="9" t="s">
        <v>416</v>
      </c>
      <c r="J47" s="9" t="s">
        <v>417</v>
      </c>
      <c r="K47" s="6" t="s">
        <v>28</v>
      </c>
      <c r="L47" s="9" t="s">
        <v>418</v>
      </c>
      <c r="M47" s="9" t="s">
        <v>419</v>
      </c>
      <c r="N47" s="4">
        <v>2</v>
      </c>
      <c r="O47" s="4">
        <v>3</v>
      </c>
      <c r="P47" s="20">
        <f t="shared" si="0"/>
        <v>6</v>
      </c>
      <c r="Q47" s="4" t="str">
        <f t="shared" si="1"/>
        <v>MEDIO</v>
      </c>
      <c r="R47" s="4">
        <v>10</v>
      </c>
      <c r="S47" s="20">
        <f t="shared" si="2"/>
        <v>60</v>
      </c>
      <c r="T47" s="4" t="str">
        <f t="shared" si="3"/>
        <v>III</v>
      </c>
      <c r="U47" s="4" t="str">
        <f t="shared" si="7"/>
        <v>MEJORABLE</v>
      </c>
      <c r="V47" s="6" t="s">
        <v>29</v>
      </c>
      <c r="W47" s="4" t="s">
        <v>29</v>
      </c>
      <c r="X47" s="6" t="s">
        <v>29</v>
      </c>
      <c r="Y47" s="4" t="s">
        <v>142</v>
      </c>
      <c r="Z47" s="6" t="s">
        <v>29</v>
      </c>
      <c r="AA47" s="4" t="s">
        <v>118</v>
      </c>
    </row>
    <row r="48" spans="1:27" ht="90" x14ac:dyDescent="0.25">
      <c r="A48" s="26" t="s">
        <v>36</v>
      </c>
      <c r="B48" s="4" t="s">
        <v>503</v>
      </c>
      <c r="C48" s="9" t="s">
        <v>58</v>
      </c>
      <c r="D48" s="4" t="s">
        <v>414</v>
      </c>
      <c r="E48" s="4" t="s">
        <v>415</v>
      </c>
      <c r="F48" s="4" t="s">
        <v>31</v>
      </c>
      <c r="G48" s="9">
        <v>3</v>
      </c>
      <c r="H48" s="6" t="s">
        <v>112</v>
      </c>
      <c r="I48" s="9" t="s">
        <v>364</v>
      </c>
      <c r="J48" s="9" t="s">
        <v>114</v>
      </c>
      <c r="K48" s="6" t="s">
        <v>365</v>
      </c>
      <c r="L48" s="6" t="s">
        <v>366</v>
      </c>
      <c r="M48" s="6" t="s">
        <v>670</v>
      </c>
      <c r="N48" s="4">
        <v>6</v>
      </c>
      <c r="O48" s="4">
        <v>4</v>
      </c>
      <c r="P48" s="20">
        <f t="shared" si="0"/>
        <v>24</v>
      </c>
      <c r="Q48" s="4" t="str">
        <f t="shared" si="1"/>
        <v>MUY ALTO</v>
      </c>
      <c r="R48" s="4">
        <v>60</v>
      </c>
      <c r="S48" s="20">
        <f t="shared" si="2"/>
        <v>1440</v>
      </c>
      <c r="T48" s="4" t="str">
        <f t="shared" si="3"/>
        <v>I</v>
      </c>
      <c r="U48" s="4" t="str">
        <f t="shared" si="7"/>
        <v>NO ACEPTABLE</v>
      </c>
      <c r="V48" s="6" t="s">
        <v>29</v>
      </c>
      <c r="W48" s="4" t="s">
        <v>29</v>
      </c>
      <c r="X48" s="6" t="s">
        <v>29</v>
      </c>
      <c r="Y48" s="4" t="s">
        <v>367</v>
      </c>
      <c r="Z48" s="6" t="s">
        <v>670</v>
      </c>
      <c r="AA48" s="4" t="s">
        <v>29</v>
      </c>
    </row>
    <row r="49" spans="1:27" ht="105" x14ac:dyDescent="0.25">
      <c r="A49" s="26" t="s">
        <v>36</v>
      </c>
      <c r="B49" s="4" t="s">
        <v>503</v>
      </c>
      <c r="C49" s="9" t="s">
        <v>58</v>
      </c>
      <c r="D49" s="4" t="s">
        <v>414</v>
      </c>
      <c r="E49" s="4" t="s">
        <v>415</v>
      </c>
      <c r="F49" s="4" t="s">
        <v>31</v>
      </c>
      <c r="G49" s="9">
        <v>3</v>
      </c>
      <c r="H49" s="6" t="s">
        <v>112</v>
      </c>
      <c r="I49" s="9" t="s">
        <v>361</v>
      </c>
      <c r="J49" s="9" t="s">
        <v>125</v>
      </c>
      <c r="K49" s="9" t="s">
        <v>126</v>
      </c>
      <c r="L49" s="9" t="s">
        <v>127</v>
      </c>
      <c r="M49" s="9" t="s">
        <v>28</v>
      </c>
      <c r="N49" s="4">
        <v>2</v>
      </c>
      <c r="O49" s="4">
        <v>3</v>
      </c>
      <c r="P49" s="20">
        <f t="shared" si="0"/>
        <v>6</v>
      </c>
      <c r="Q49" s="4" t="str">
        <f t="shared" si="1"/>
        <v>MEDIO</v>
      </c>
      <c r="R49" s="4">
        <v>10</v>
      </c>
      <c r="S49" s="20">
        <f t="shared" si="2"/>
        <v>60</v>
      </c>
      <c r="T49" s="4" t="str">
        <f t="shared" si="3"/>
        <v>III</v>
      </c>
      <c r="U49" s="4" t="str">
        <f t="shared" si="7"/>
        <v>MEJORABLE</v>
      </c>
      <c r="V49" s="6" t="s">
        <v>29</v>
      </c>
      <c r="W49" s="6" t="s">
        <v>29</v>
      </c>
      <c r="X49" s="6" t="s">
        <v>29</v>
      </c>
      <c r="Y49" s="4" t="s">
        <v>795</v>
      </c>
      <c r="Z49" s="4" t="s">
        <v>29</v>
      </c>
      <c r="AA49" s="4" t="s">
        <v>128</v>
      </c>
    </row>
    <row r="50" spans="1:27" ht="240" x14ac:dyDescent="0.25">
      <c r="A50" s="26" t="s">
        <v>36</v>
      </c>
      <c r="B50" s="4" t="s">
        <v>504</v>
      </c>
      <c r="C50" s="9" t="s">
        <v>58</v>
      </c>
      <c r="D50" s="4" t="s">
        <v>505</v>
      </c>
      <c r="E50" s="4" t="s">
        <v>506</v>
      </c>
      <c r="F50" s="4" t="s">
        <v>31</v>
      </c>
      <c r="G50" s="9">
        <v>6</v>
      </c>
      <c r="H50" s="6" t="s">
        <v>26</v>
      </c>
      <c r="I50" s="9" t="s">
        <v>383</v>
      </c>
      <c r="J50" s="9" t="s">
        <v>102</v>
      </c>
      <c r="K50" s="9" t="s">
        <v>28</v>
      </c>
      <c r="L50" s="9" t="s">
        <v>103</v>
      </c>
      <c r="M50" s="9" t="s">
        <v>104</v>
      </c>
      <c r="N50" s="4">
        <v>6</v>
      </c>
      <c r="O50" s="4">
        <v>2</v>
      </c>
      <c r="P50" s="20">
        <f t="shared" si="0"/>
        <v>12</v>
      </c>
      <c r="Q50" s="4" t="str">
        <f t="shared" si="1"/>
        <v>ALTO</v>
      </c>
      <c r="R50" s="4">
        <v>10</v>
      </c>
      <c r="S50" s="20">
        <f t="shared" si="2"/>
        <v>120</v>
      </c>
      <c r="T50" s="4" t="str">
        <f t="shared" si="3"/>
        <v>III</v>
      </c>
      <c r="U50" s="4" t="str">
        <f t="shared" si="7"/>
        <v>MEJORABLE</v>
      </c>
      <c r="V50" s="6" t="s">
        <v>29</v>
      </c>
      <c r="W50" s="6" t="s">
        <v>29</v>
      </c>
      <c r="X50" s="6" t="s">
        <v>29</v>
      </c>
      <c r="Y50" s="4" t="s">
        <v>106</v>
      </c>
      <c r="Z50" s="4" t="s">
        <v>29</v>
      </c>
      <c r="AA50" s="4" t="s">
        <v>107</v>
      </c>
    </row>
    <row r="51" spans="1:27" ht="240" x14ac:dyDescent="0.25">
      <c r="A51" s="26" t="s">
        <v>36</v>
      </c>
      <c r="B51" s="4" t="s">
        <v>504</v>
      </c>
      <c r="C51" s="9" t="s">
        <v>58</v>
      </c>
      <c r="D51" s="4" t="s">
        <v>505</v>
      </c>
      <c r="E51" s="4" t="s">
        <v>506</v>
      </c>
      <c r="F51" s="4" t="s">
        <v>31</v>
      </c>
      <c r="G51" s="9">
        <v>6</v>
      </c>
      <c r="H51" s="6" t="s">
        <v>26</v>
      </c>
      <c r="I51" s="9" t="s">
        <v>308</v>
      </c>
      <c r="J51" s="9" t="s">
        <v>102</v>
      </c>
      <c r="K51" s="9" t="s">
        <v>28</v>
      </c>
      <c r="L51" s="9" t="s">
        <v>28</v>
      </c>
      <c r="M51" s="9" t="s">
        <v>104</v>
      </c>
      <c r="N51" s="4">
        <v>2</v>
      </c>
      <c r="O51" s="4">
        <v>2</v>
      </c>
      <c r="P51" s="20">
        <f t="shared" si="0"/>
        <v>4</v>
      </c>
      <c r="Q51" s="4" t="str">
        <f t="shared" si="1"/>
        <v>BAJO</v>
      </c>
      <c r="R51" s="4">
        <v>10</v>
      </c>
      <c r="S51" s="20">
        <f t="shared" si="2"/>
        <v>40</v>
      </c>
      <c r="T51" s="4" t="str">
        <f t="shared" si="3"/>
        <v>III</v>
      </c>
      <c r="U51" s="4" t="str">
        <f t="shared" si="7"/>
        <v>MEJORABLE</v>
      </c>
      <c r="V51" s="6" t="s">
        <v>29</v>
      </c>
      <c r="W51" s="6" t="s">
        <v>29</v>
      </c>
      <c r="X51" s="6" t="s">
        <v>29</v>
      </c>
      <c r="Y51" s="4" t="s">
        <v>106</v>
      </c>
      <c r="Z51" s="4" t="s">
        <v>29</v>
      </c>
      <c r="AA51" s="4" t="s">
        <v>107</v>
      </c>
    </row>
    <row r="52" spans="1:27" ht="105" x14ac:dyDescent="0.25">
      <c r="A52" s="26" t="s">
        <v>36</v>
      </c>
      <c r="B52" s="4" t="s">
        <v>504</v>
      </c>
      <c r="C52" s="9" t="s">
        <v>58</v>
      </c>
      <c r="D52" s="4" t="s">
        <v>505</v>
      </c>
      <c r="E52" s="4" t="s">
        <v>506</v>
      </c>
      <c r="F52" s="4" t="s">
        <v>31</v>
      </c>
      <c r="G52" s="9">
        <v>6</v>
      </c>
      <c r="H52" s="6" t="s">
        <v>27</v>
      </c>
      <c r="I52" s="9" t="s">
        <v>405</v>
      </c>
      <c r="J52" s="9" t="s">
        <v>406</v>
      </c>
      <c r="K52" s="6" t="s">
        <v>28</v>
      </c>
      <c r="L52" s="6" t="s">
        <v>662</v>
      </c>
      <c r="M52" s="6" t="s">
        <v>407</v>
      </c>
      <c r="N52" s="4">
        <v>2</v>
      </c>
      <c r="O52" s="4">
        <v>1</v>
      </c>
      <c r="P52" s="20">
        <f t="shared" si="0"/>
        <v>2</v>
      </c>
      <c r="Q52" s="4" t="str">
        <f t="shared" si="1"/>
        <v>BAJO</v>
      </c>
      <c r="R52" s="4">
        <v>10</v>
      </c>
      <c r="S52" s="20">
        <f t="shared" si="2"/>
        <v>20</v>
      </c>
      <c r="T52" s="4" t="str">
        <f t="shared" si="3"/>
        <v>IV</v>
      </c>
      <c r="U52" s="4" t="str">
        <f t="shared" si="7"/>
        <v>ACEPTABLE</v>
      </c>
      <c r="V52" s="6" t="s">
        <v>29</v>
      </c>
      <c r="W52" s="4" t="s">
        <v>29</v>
      </c>
      <c r="X52" s="4" t="s">
        <v>661</v>
      </c>
      <c r="Y52" s="4" t="s">
        <v>408</v>
      </c>
      <c r="Z52" s="4" t="s">
        <v>29</v>
      </c>
      <c r="AA52" s="4" t="s">
        <v>100</v>
      </c>
    </row>
    <row r="53" spans="1:27" ht="165" x14ac:dyDescent="0.25">
      <c r="A53" s="26" t="s">
        <v>36</v>
      </c>
      <c r="B53" s="4" t="s">
        <v>504</v>
      </c>
      <c r="C53" s="9" t="s">
        <v>58</v>
      </c>
      <c r="D53" s="4" t="s">
        <v>505</v>
      </c>
      <c r="E53" s="4" t="s">
        <v>506</v>
      </c>
      <c r="F53" s="4" t="s">
        <v>31</v>
      </c>
      <c r="G53" s="9">
        <v>6</v>
      </c>
      <c r="H53" s="6" t="s">
        <v>27</v>
      </c>
      <c r="I53" s="9" t="s">
        <v>347</v>
      </c>
      <c r="J53" s="9" t="s">
        <v>348</v>
      </c>
      <c r="K53" s="6" t="s">
        <v>660</v>
      </c>
      <c r="L53" s="6" t="s">
        <v>340</v>
      </c>
      <c r="M53" s="6" t="s">
        <v>738</v>
      </c>
      <c r="N53" s="4">
        <v>6</v>
      </c>
      <c r="O53" s="4">
        <v>3</v>
      </c>
      <c r="P53" s="20">
        <f t="shared" si="0"/>
        <v>18</v>
      </c>
      <c r="Q53" s="4" t="str">
        <f t="shared" si="1"/>
        <v>ALTO</v>
      </c>
      <c r="R53" s="4">
        <v>25</v>
      </c>
      <c r="S53" s="20">
        <f t="shared" si="2"/>
        <v>450</v>
      </c>
      <c r="T53" s="4" t="str">
        <f t="shared" si="3"/>
        <v>II</v>
      </c>
      <c r="U53" s="4" t="str">
        <f t="shared" si="7"/>
        <v>NO ACEPTABLE O ACEPTABLE CON CONTROL ESPECIFICO</v>
      </c>
      <c r="V53" s="6" t="s">
        <v>29</v>
      </c>
      <c r="W53" s="4" t="s">
        <v>29</v>
      </c>
      <c r="X53" s="6" t="s">
        <v>341</v>
      </c>
      <c r="Y53" s="6" t="s">
        <v>761</v>
      </c>
      <c r="Z53" s="6" t="s">
        <v>29</v>
      </c>
      <c r="AA53" s="4" t="s">
        <v>323</v>
      </c>
    </row>
    <row r="54" spans="1:27" ht="180" x14ac:dyDescent="0.25">
      <c r="A54" s="26" t="s">
        <v>36</v>
      </c>
      <c r="B54" s="4" t="s">
        <v>504</v>
      </c>
      <c r="C54" s="9" t="s">
        <v>58</v>
      </c>
      <c r="D54" s="4" t="s">
        <v>505</v>
      </c>
      <c r="E54" s="4" t="s">
        <v>506</v>
      </c>
      <c r="F54" s="4" t="s">
        <v>31</v>
      </c>
      <c r="G54" s="9">
        <v>6</v>
      </c>
      <c r="H54" s="6" t="s">
        <v>25</v>
      </c>
      <c r="I54" s="9" t="s">
        <v>98</v>
      </c>
      <c r="J54" s="9" t="s">
        <v>99</v>
      </c>
      <c r="K54" s="9" t="s">
        <v>667</v>
      </c>
      <c r="L54" s="9" t="s">
        <v>28</v>
      </c>
      <c r="M54" s="9" t="s">
        <v>736</v>
      </c>
      <c r="N54" s="4">
        <v>2</v>
      </c>
      <c r="O54" s="4">
        <v>4</v>
      </c>
      <c r="P54" s="20">
        <f t="shared" si="0"/>
        <v>8</v>
      </c>
      <c r="Q54" s="4" t="str">
        <f t="shared" si="1"/>
        <v>MEDIO</v>
      </c>
      <c r="R54" s="4">
        <v>10</v>
      </c>
      <c r="S54" s="20">
        <f t="shared" si="2"/>
        <v>80</v>
      </c>
      <c r="T54" s="4" t="str">
        <f t="shared" si="3"/>
        <v>III</v>
      </c>
      <c r="U54" s="4" t="str">
        <f t="shared" si="7"/>
        <v>MEJORABLE</v>
      </c>
      <c r="V54" s="6" t="s">
        <v>29</v>
      </c>
      <c r="W54" s="4" t="s">
        <v>29</v>
      </c>
      <c r="X54" s="9" t="s">
        <v>667</v>
      </c>
      <c r="Y54" s="4" t="s">
        <v>762</v>
      </c>
      <c r="Z54" s="4" t="s">
        <v>29</v>
      </c>
      <c r="AA54" s="4" t="s">
        <v>100</v>
      </c>
    </row>
    <row r="55" spans="1:27" ht="120" x14ac:dyDescent="0.25">
      <c r="A55" s="26" t="s">
        <v>36</v>
      </c>
      <c r="B55" s="4" t="s">
        <v>504</v>
      </c>
      <c r="C55" s="9" t="s">
        <v>58</v>
      </c>
      <c r="D55" s="4" t="s">
        <v>505</v>
      </c>
      <c r="E55" s="4" t="s">
        <v>506</v>
      </c>
      <c r="F55" s="4" t="s">
        <v>31</v>
      </c>
      <c r="G55" s="9">
        <v>6</v>
      </c>
      <c r="H55" s="6" t="s">
        <v>25</v>
      </c>
      <c r="I55" s="9" t="s">
        <v>368</v>
      </c>
      <c r="J55" s="9" t="s">
        <v>369</v>
      </c>
      <c r="K55" s="9" t="s">
        <v>28</v>
      </c>
      <c r="L55" s="9" t="s">
        <v>370</v>
      </c>
      <c r="M55" s="9" t="s">
        <v>371</v>
      </c>
      <c r="N55" s="4">
        <v>2</v>
      </c>
      <c r="O55" s="4">
        <v>3</v>
      </c>
      <c r="P55" s="20">
        <f t="shared" si="0"/>
        <v>6</v>
      </c>
      <c r="Q55" s="4" t="str">
        <f t="shared" si="1"/>
        <v>MEDIO</v>
      </c>
      <c r="R55" s="4">
        <v>10</v>
      </c>
      <c r="S55" s="20">
        <f t="shared" si="2"/>
        <v>60</v>
      </c>
      <c r="T55" s="4" t="str">
        <f t="shared" si="3"/>
        <v>III</v>
      </c>
      <c r="U55" s="4" t="str">
        <f t="shared" si="7"/>
        <v>MEJORABLE</v>
      </c>
      <c r="V55" s="6" t="s">
        <v>29</v>
      </c>
      <c r="W55" s="6" t="s">
        <v>29</v>
      </c>
      <c r="X55" s="6" t="s">
        <v>370</v>
      </c>
      <c r="Y55" s="4" t="s">
        <v>372</v>
      </c>
      <c r="Z55" s="4" t="s">
        <v>373</v>
      </c>
      <c r="AA55" s="4" t="s">
        <v>29</v>
      </c>
    </row>
    <row r="56" spans="1:27" ht="120" x14ac:dyDescent="0.25">
      <c r="A56" s="26" t="s">
        <v>36</v>
      </c>
      <c r="B56" s="4" t="s">
        <v>504</v>
      </c>
      <c r="C56" s="9" t="s">
        <v>58</v>
      </c>
      <c r="D56" s="4" t="s">
        <v>505</v>
      </c>
      <c r="E56" s="4" t="s">
        <v>506</v>
      </c>
      <c r="F56" s="4" t="s">
        <v>31</v>
      </c>
      <c r="G56" s="9">
        <v>6</v>
      </c>
      <c r="H56" s="6" t="s">
        <v>32</v>
      </c>
      <c r="I56" s="9" t="s">
        <v>385</v>
      </c>
      <c r="J56" s="9" t="s">
        <v>386</v>
      </c>
      <c r="K56" s="9" t="s">
        <v>764</v>
      </c>
      <c r="L56" s="9" t="s">
        <v>344</v>
      </c>
      <c r="M56" s="4" t="s">
        <v>387</v>
      </c>
      <c r="N56" s="4">
        <v>2</v>
      </c>
      <c r="O56" s="4">
        <v>2</v>
      </c>
      <c r="P56" s="20">
        <f t="shared" si="0"/>
        <v>4</v>
      </c>
      <c r="Q56" s="4" t="str">
        <f t="shared" si="1"/>
        <v>BAJO</v>
      </c>
      <c r="R56" s="4">
        <v>10</v>
      </c>
      <c r="S56" s="20">
        <f t="shared" si="2"/>
        <v>40</v>
      </c>
      <c r="T56" s="4" t="str">
        <f t="shared" si="3"/>
        <v>III</v>
      </c>
      <c r="U56" s="4" t="str">
        <f t="shared" si="7"/>
        <v>MEJORABLE</v>
      </c>
      <c r="V56" s="6" t="s">
        <v>29</v>
      </c>
      <c r="W56" s="6" t="s">
        <v>29</v>
      </c>
      <c r="X56" s="6" t="s">
        <v>29</v>
      </c>
      <c r="Y56" s="4" t="s">
        <v>765</v>
      </c>
      <c r="Z56" s="4" t="s">
        <v>507</v>
      </c>
      <c r="AA56" s="4" t="s">
        <v>508</v>
      </c>
    </row>
    <row r="57" spans="1:27" ht="120" x14ac:dyDescent="0.25">
      <c r="A57" s="26" t="s">
        <v>36</v>
      </c>
      <c r="B57" s="4" t="s">
        <v>504</v>
      </c>
      <c r="C57" s="9" t="s">
        <v>58</v>
      </c>
      <c r="D57" s="4" t="s">
        <v>505</v>
      </c>
      <c r="E57" s="4" t="s">
        <v>506</v>
      </c>
      <c r="F57" s="4" t="s">
        <v>31</v>
      </c>
      <c r="G57" s="9">
        <v>6</v>
      </c>
      <c r="H57" s="6" t="s">
        <v>32</v>
      </c>
      <c r="I57" s="9" t="s">
        <v>385</v>
      </c>
      <c r="J57" s="9" t="s">
        <v>386</v>
      </c>
      <c r="K57" s="9" t="s">
        <v>764</v>
      </c>
      <c r="L57" s="9" t="s">
        <v>344</v>
      </c>
      <c r="M57" s="4" t="s">
        <v>387</v>
      </c>
      <c r="N57" s="4">
        <v>2</v>
      </c>
      <c r="O57" s="4">
        <v>2</v>
      </c>
      <c r="P57" s="20">
        <f t="shared" si="0"/>
        <v>4</v>
      </c>
      <c r="Q57" s="4" t="str">
        <f t="shared" si="1"/>
        <v>BAJO</v>
      </c>
      <c r="R57" s="4">
        <v>10</v>
      </c>
      <c r="S57" s="20">
        <f t="shared" si="2"/>
        <v>40</v>
      </c>
      <c r="T57" s="4" t="str">
        <f t="shared" si="3"/>
        <v>III</v>
      </c>
      <c r="U57" s="4" t="str">
        <f t="shared" si="7"/>
        <v>MEJORABLE</v>
      </c>
      <c r="V57" s="6" t="s">
        <v>29</v>
      </c>
      <c r="W57" s="6" t="s">
        <v>29</v>
      </c>
      <c r="X57" s="6" t="s">
        <v>29</v>
      </c>
      <c r="Y57" s="4" t="s">
        <v>765</v>
      </c>
      <c r="Z57" s="4" t="s">
        <v>507</v>
      </c>
      <c r="AA57" s="4" t="s">
        <v>508</v>
      </c>
    </row>
    <row r="58" spans="1:27" ht="75" x14ac:dyDescent="0.25">
      <c r="A58" s="26" t="s">
        <v>36</v>
      </c>
      <c r="B58" s="4" t="s">
        <v>504</v>
      </c>
      <c r="C58" s="9" t="s">
        <v>58</v>
      </c>
      <c r="D58" s="4" t="s">
        <v>505</v>
      </c>
      <c r="E58" s="4" t="s">
        <v>506</v>
      </c>
      <c r="F58" s="4" t="s">
        <v>31</v>
      </c>
      <c r="G58" s="9">
        <v>6</v>
      </c>
      <c r="H58" s="6" t="s">
        <v>112</v>
      </c>
      <c r="I58" s="9" t="s">
        <v>416</v>
      </c>
      <c r="J58" s="9" t="s">
        <v>417</v>
      </c>
      <c r="K58" s="6" t="s">
        <v>28</v>
      </c>
      <c r="L58" s="9" t="s">
        <v>418</v>
      </c>
      <c r="M58" s="9" t="s">
        <v>419</v>
      </c>
      <c r="N58" s="4">
        <v>2</v>
      </c>
      <c r="O58" s="4">
        <v>2</v>
      </c>
      <c r="P58" s="20">
        <f t="shared" si="0"/>
        <v>4</v>
      </c>
      <c r="Q58" s="4" t="str">
        <f t="shared" si="1"/>
        <v>BAJO</v>
      </c>
      <c r="R58" s="4">
        <v>10</v>
      </c>
      <c r="S58" s="20">
        <f t="shared" si="2"/>
        <v>40</v>
      </c>
      <c r="T58" s="4" t="str">
        <f t="shared" si="3"/>
        <v>III</v>
      </c>
      <c r="U58" s="4" t="str">
        <f t="shared" si="7"/>
        <v>MEJORABLE</v>
      </c>
      <c r="V58" s="6" t="s">
        <v>29</v>
      </c>
      <c r="W58" s="4" t="s">
        <v>29</v>
      </c>
      <c r="X58" s="6" t="s">
        <v>29</v>
      </c>
      <c r="Y58" s="4" t="s">
        <v>142</v>
      </c>
      <c r="Z58" s="6" t="s">
        <v>29</v>
      </c>
      <c r="AA58" s="4" t="s">
        <v>118</v>
      </c>
    </row>
    <row r="59" spans="1:27" ht="90" x14ac:dyDescent="0.25">
      <c r="A59" s="26" t="s">
        <v>36</v>
      </c>
      <c r="B59" s="4" t="s">
        <v>504</v>
      </c>
      <c r="C59" s="9" t="s">
        <v>58</v>
      </c>
      <c r="D59" s="4" t="s">
        <v>505</v>
      </c>
      <c r="E59" s="4" t="s">
        <v>506</v>
      </c>
      <c r="F59" s="4" t="s">
        <v>31</v>
      </c>
      <c r="G59" s="9">
        <v>6</v>
      </c>
      <c r="H59" s="6" t="s">
        <v>112</v>
      </c>
      <c r="I59" s="9" t="s">
        <v>364</v>
      </c>
      <c r="J59" s="9" t="s">
        <v>114</v>
      </c>
      <c r="K59" s="6" t="s">
        <v>365</v>
      </c>
      <c r="L59" s="6" t="s">
        <v>366</v>
      </c>
      <c r="M59" s="6" t="s">
        <v>670</v>
      </c>
      <c r="N59" s="4">
        <v>6</v>
      </c>
      <c r="O59" s="4">
        <v>4</v>
      </c>
      <c r="P59" s="20">
        <f t="shared" si="0"/>
        <v>24</v>
      </c>
      <c r="Q59" s="4" t="str">
        <f t="shared" si="1"/>
        <v>MUY ALTO</v>
      </c>
      <c r="R59" s="4">
        <v>60</v>
      </c>
      <c r="S59" s="20">
        <f t="shared" si="2"/>
        <v>1440</v>
      </c>
      <c r="T59" s="4" t="str">
        <f t="shared" si="3"/>
        <v>I</v>
      </c>
      <c r="U59" s="4" t="str">
        <f t="shared" si="7"/>
        <v>NO ACEPTABLE</v>
      </c>
      <c r="V59" s="6" t="s">
        <v>29</v>
      </c>
      <c r="W59" s="4" t="s">
        <v>29</v>
      </c>
      <c r="X59" s="6" t="s">
        <v>29</v>
      </c>
      <c r="Y59" s="4" t="s">
        <v>367</v>
      </c>
      <c r="Z59" s="6" t="s">
        <v>670</v>
      </c>
      <c r="AA59" s="4" t="s">
        <v>29</v>
      </c>
    </row>
    <row r="60" spans="1:27" ht="105" x14ac:dyDescent="0.25">
      <c r="A60" s="26" t="s">
        <v>36</v>
      </c>
      <c r="B60" s="4" t="s">
        <v>504</v>
      </c>
      <c r="C60" s="9" t="s">
        <v>58</v>
      </c>
      <c r="D60" s="4" t="s">
        <v>505</v>
      </c>
      <c r="E60" s="4" t="s">
        <v>506</v>
      </c>
      <c r="F60" s="4" t="s">
        <v>31</v>
      </c>
      <c r="G60" s="9">
        <v>6</v>
      </c>
      <c r="H60" s="6" t="s">
        <v>112</v>
      </c>
      <c r="I60" s="9" t="s">
        <v>361</v>
      </c>
      <c r="J60" s="9" t="s">
        <v>125</v>
      </c>
      <c r="K60" s="9" t="s">
        <v>126</v>
      </c>
      <c r="L60" s="9" t="s">
        <v>127</v>
      </c>
      <c r="M60" s="9" t="s">
        <v>28</v>
      </c>
      <c r="N60" s="4">
        <v>2</v>
      </c>
      <c r="O60" s="4">
        <v>2</v>
      </c>
      <c r="P60" s="20">
        <f t="shared" si="0"/>
        <v>4</v>
      </c>
      <c r="Q60" s="4" t="str">
        <f t="shared" si="1"/>
        <v>BAJO</v>
      </c>
      <c r="R60" s="4">
        <v>10</v>
      </c>
      <c r="S60" s="20">
        <f t="shared" si="2"/>
        <v>40</v>
      </c>
      <c r="T60" s="4" t="str">
        <f t="shared" si="3"/>
        <v>III</v>
      </c>
      <c r="U60" s="4" t="str">
        <f t="shared" si="7"/>
        <v>MEJORABLE</v>
      </c>
      <c r="V60" s="6" t="s">
        <v>29</v>
      </c>
      <c r="W60" s="6" t="s">
        <v>29</v>
      </c>
      <c r="X60" s="6" t="s">
        <v>29</v>
      </c>
      <c r="Y60" s="4" t="s">
        <v>795</v>
      </c>
      <c r="Z60" s="4" t="s">
        <v>29</v>
      </c>
      <c r="AA60" s="4" t="s">
        <v>128</v>
      </c>
    </row>
    <row r="61" spans="1:27" ht="105" x14ac:dyDescent="0.25">
      <c r="A61" s="26" t="s">
        <v>36</v>
      </c>
      <c r="B61" s="4" t="s">
        <v>504</v>
      </c>
      <c r="C61" s="9" t="s">
        <v>58</v>
      </c>
      <c r="D61" s="4" t="s">
        <v>505</v>
      </c>
      <c r="E61" s="4" t="s">
        <v>506</v>
      </c>
      <c r="F61" s="4" t="s">
        <v>31</v>
      </c>
      <c r="G61" s="9">
        <v>6</v>
      </c>
      <c r="H61" s="6" t="s">
        <v>25</v>
      </c>
      <c r="I61" s="9" t="s">
        <v>172</v>
      </c>
      <c r="J61" s="9" t="s">
        <v>173</v>
      </c>
      <c r="K61" s="9" t="s">
        <v>174</v>
      </c>
      <c r="L61" s="9" t="s">
        <v>28</v>
      </c>
      <c r="M61" s="9" t="s">
        <v>736</v>
      </c>
      <c r="N61" s="4">
        <v>2</v>
      </c>
      <c r="O61" s="4">
        <v>4</v>
      </c>
      <c r="P61" s="20">
        <f t="shared" si="0"/>
        <v>8</v>
      </c>
      <c r="Q61" s="4" t="str">
        <f t="shared" si="1"/>
        <v>MEDIO</v>
      </c>
      <c r="R61" s="4">
        <v>10</v>
      </c>
      <c r="S61" s="20">
        <f t="shared" si="2"/>
        <v>80</v>
      </c>
      <c r="T61" s="4" t="str">
        <f t="shared" si="3"/>
        <v>III</v>
      </c>
      <c r="U61" s="4" t="str">
        <f t="shared" si="7"/>
        <v>MEJORABLE</v>
      </c>
      <c r="V61" s="6" t="s">
        <v>29</v>
      </c>
      <c r="W61" s="6" t="s">
        <v>29</v>
      </c>
      <c r="X61" s="6" t="s">
        <v>174</v>
      </c>
      <c r="Y61" s="4" t="s">
        <v>741</v>
      </c>
      <c r="Z61" s="4" t="s">
        <v>29</v>
      </c>
      <c r="AA61" s="4" t="s">
        <v>176</v>
      </c>
    </row>
    <row r="62" spans="1:27" ht="165" x14ac:dyDescent="0.25">
      <c r="A62" s="26" t="s">
        <v>36</v>
      </c>
      <c r="B62" s="4" t="s">
        <v>504</v>
      </c>
      <c r="C62" s="9" t="s">
        <v>58</v>
      </c>
      <c r="D62" s="4" t="s">
        <v>505</v>
      </c>
      <c r="E62" s="4" t="s">
        <v>506</v>
      </c>
      <c r="F62" s="4" t="s">
        <v>31</v>
      </c>
      <c r="G62" s="9">
        <v>6</v>
      </c>
      <c r="H62" s="6" t="s">
        <v>25</v>
      </c>
      <c r="I62" s="9" t="s">
        <v>509</v>
      </c>
      <c r="J62" s="9" t="s">
        <v>510</v>
      </c>
      <c r="K62" s="9" t="s">
        <v>511</v>
      </c>
      <c r="L62" s="9" t="s">
        <v>512</v>
      </c>
      <c r="M62" s="9" t="s">
        <v>513</v>
      </c>
      <c r="N62" s="4">
        <v>2</v>
      </c>
      <c r="O62" s="4">
        <v>4</v>
      </c>
      <c r="P62" s="20">
        <f t="shared" si="0"/>
        <v>8</v>
      </c>
      <c r="Q62" s="4" t="str">
        <f t="shared" si="1"/>
        <v>MEDIO</v>
      </c>
      <c r="R62" s="4">
        <v>25</v>
      </c>
      <c r="S62" s="20">
        <f t="shared" si="2"/>
        <v>200</v>
      </c>
      <c r="T62" s="4" t="str">
        <f t="shared" si="3"/>
        <v>II</v>
      </c>
      <c r="U62" s="4" t="str">
        <f t="shared" si="7"/>
        <v>NO ACEPTABLE O ACEPTABLE CON CONTROL ESPECIFICO</v>
      </c>
      <c r="V62" s="6" t="s">
        <v>29</v>
      </c>
      <c r="W62" s="6" t="s">
        <v>29</v>
      </c>
      <c r="X62" s="6" t="s">
        <v>770</v>
      </c>
      <c r="Y62" s="4" t="s">
        <v>666</v>
      </c>
      <c r="Z62" s="4" t="s">
        <v>29</v>
      </c>
      <c r="AA62" s="4" t="s">
        <v>100</v>
      </c>
    </row>
    <row r="63" spans="1:27" ht="270" x14ac:dyDescent="0.25">
      <c r="A63" s="26" t="s">
        <v>36</v>
      </c>
      <c r="B63" s="4" t="s">
        <v>514</v>
      </c>
      <c r="C63" s="9" t="s">
        <v>65</v>
      </c>
      <c r="D63" s="4" t="s">
        <v>515</v>
      </c>
      <c r="E63" s="4" t="s">
        <v>395</v>
      </c>
      <c r="F63" s="4" t="s">
        <v>31</v>
      </c>
      <c r="G63" s="9">
        <v>3</v>
      </c>
      <c r="H63" s="6" t="s">
        <v>26</v>
      </c>
      <c r="I63" s="4" t="s">
        <v>383</v>
      </c>
      <c r="J63" s="9" t="s">
        <v>102</v>
      </c>
      <c r="K63" s="4" t="s">
        <v>28</v>
      </c>
      <c r="L63" s="4" t="s">
        <v>103</v>
      </c>
      <c r="M63" s="4" t="s">
        <v>104</v>
      </c>
      <c r="N63" s="4">
        <v>6</v>
      </c>
      <c r="O63" s="4">
        <v>2</v>
      </c>
      <c r="P63" s="20">
        <f t="shared" si="0"/>
        <v>12</v>
      </c>
      <c r="Q63" s="4" t="str">
        <f t="shared" si="1"/>
        <v>ALTO</v>
      </c>
      <c r="R63" s="4">
        <v>10</v>
      </c>
      <c r="S63" s="20">
        <f t="shared" si="2"/>
        <v>120</v>
      </c>
      <c r="T63" s="4" t="str">
        <f t="shared" si="3"/>
        <v>III</v>
      </c>
      <c r="U63" s="4" t="str">
        <f t="shared" si="7"/>
        <v>MEJORABLE</v>
      </c>
      <c r="V63" s="6" t="s">
        <v>29</v>
      </c>
      <c r="W63" s="4" t="s">
        <v>29</v>
      </c>
      <c r="X63" s="4" t="s">
        <v>29</v>
      </c>
      <c r="Y63" s="4" t="s">
        <v>106</v>
      </c>
      <c r="Z63" s="6" t="s">
        <v>29</v>
      </c>
      <c r="AA63" s="4" t="s">
        <v>107</v>
      </c>
    </row>
    <row r="64" spans="1:27" ht="270" x14ac:dyDescent="0.25">
      <c r="A64" s="26" t="s">
        <v>36</v>
      </c>
      <c r="B64" s="4" t="s">
        <v>514</v>
      </c>
      <c r="C64" s="9" t="s">
        <v>65</v>
      </c>
      <c r="D64" s="4" t="s">
        <v>515</v>
      </c>
      <c r="E64" s="4" t="s">
        <v>395</v>
      </c>
      <c r="F64" s="4" t="s">
        <v>31</v>
      </c>
      <c r="G64" s="9">
        <v>3</v>
      </c>
      <c r="H64" s="6" t="s">
        <v>26</v>
      </c>
      <c r="I64" s="9" t="s">
        <v>157</v>
      </c>
      <c r="J64" s="9" t="s">
        <v>102</v>
      </c>
      <c r="K64" s="4" t="s">
        <v>28</v>
      </c>
      <c r="L64" s="4" t="s">
        <v>103</v>
      </c>
      <c r="M64" s="4" t="s">
        <v>104</v>
      </c>
      <c r="N64" s="4">
        <v>2</v>
      </c>
      <c r="O64" s="4">
        <v>2</v>
      </c>
      <c r="P64" s="20">
        <f t="shared" si="0"/>
        <v>4</v>
      </c>
      <c r="Q64" s="4" t="str">
        <f t="shared" si="1"/>
        <v>BAJO</v>
      </c>
      <c r="R64" s="4">
        <v>10</v>
      </c>
      <c r="S64" s="20">
        <f t="shared" si="2"/>
        <v>40</v>
      </c>
      <c r="T64" s="4" t="str">
        <f t="shared" si="3"/>
        <v>III</v>
      </c>
      <c r="U64" s="4" t="str">
        <f t="shared" si="7"/>
        <v>MEJORABLE</v>
      </c>
      <c r="V64" s="6" t="s">
        <v>29</v>
      </c>
      <c r="W64" s="4" t="s">
        <v>29</v>
      </c>
      <c r="X64" s="4" t="s">
        <v>105</v>
      </c>
      <c r="Y64" s="4" t="s">
        <v>106</v>
      </c>
      <c r="Z64" s="6" t="s">
        <v>29</v>
      </c>
      <c r="AA64" s="4" t="s">
        <v>107</v>
      </c>
    </row>
    <row r="65" spans="1:27" ht="270" x14ac:dyDescent="0.25">
      <c r="A65" s="26" t="s">
        <v>36</v>
      </c>
      <c r="B65" s="4" t="s">
        <v>514</v>
      </c>
      <c r="C65" s="9" t="s">
        <v>65</v>
      </c>
      <c r="D65" s="4" t="s">
        <v>515</v>
      </c>
      <c r="E65" s="4" t="s">
        <v>395</v>
      </c>
      <c r="F65" s="4" t="s">
        <v>31</v>
      </c>
      <c r="G65" s="9">
        <v>3</v>
      </c>
      <c r="H65" s="6" t="s">
        <v>27</v>
      </c>
      <c r="I65" s="9" t="s">
        <v>109</v>
      </c>
      <c r="J65" s="9" t="s">
        <v>110</v>
      </c>
      <c r="K65" s="6" t="s">
        <v>660</v>
      </c>
      <c r="L65" s="6" t="s">
        <v>340</v>
      </c>
      <c r="M65" s="6" t="s">
        <v>738</v>
      </c>
      <c r="N65" s="4">
        <v>2</v>
      </c>
      <c r="O65" s="4">
        <v>3</v>
      </c>
      <c r="P65" s="20">
        <f t="shared" si="0"/>
        <v>6</v>
      </c>
      <c r="Q65" s="4" t="str">
        <f t="shared" si="1"/>
        <v>MEDIO</v>
      </c>
      <c r="R65" s="4">
        <v>10</v>
      </c>
      <c r="S65" s="20">
        <f t="shared" si="2"/>
        <v>60</v>
      </c>
      <c r="T65" s="4" t="str">
        <f t="shared" si="3"/>
        <v>III</v>
      </c>
      <c r="U65" s="4" t="str">
        <f t="shared" si="7"/>
        <v>MEJORABLE</v>
      </c>
      <c r="V65" s="6" t="s">
        <v>29</v>
      </c>
      <c r="W65" s="4" t="s">
        <v>29</v>
      </c>
      <c r="X65" s="6" t="s">
        <v>341</v>
      </c>
      <c r="Y65" s="6" t="s">
        <v>759</v>
      </c>
      <c r="Z65" s="4" t="s">
        <v>29</v>
      </c>
      <c r="AA65" s="4" t="s">
        <v>100</v>
      </c>
    </row>
    <row r="66" spans="1:27" ht="270" x14ac:dyDescent="0.25">
      <c r="A66" s="26" t="s">
        <v>36</v>
      </c>
      <c r="B66" s="4" t="s">
        <v>514</v>
      </c>
      <c r="C66" s="9" t="s">
        <v>65</v>
      </c>
      <c r="D66" s="4" t="s">
        <v>515</v>
      </c>
      <c r="E66" s="4" t="s">
        <v>395</v>
      </c>
      <c r="F66" s="4" t="s">
        <v>31</v>
      </c>
      <c r="G66" s="9">
        <v>3</v>
      </c>
      <c r="H66" s="6" t="s">
        <v>32</v>
      </c>
      <c r="I66" s="9" t="s">
        <v>385</v>
      </c>
      <c r="J66" s="9" t="s">
        <v>386</v>
      </c>
      <c r="K66" s="9" t="s">
        <v>764</v>
      </c>
      <c r="L66" s="9" t="s">
        <v>344</v>
      </c>
      <c r="M66" s="4" t="s">
        <v>387</v>
      </c>
      <c r="N66" s="4">
        <v>2</v>
      </c>
      <c r="O66" s="4">
        <v>3</v>
      </c>
      <c r="P66" s="20">
        <f t="shared" si="0"/>
        <v>6</v>
      </c>
      <c r="Q66" s="4" t="str">
        <f t="shared" si="1"/>
        <v>MEDIO</v>
      </c>
      <c r="R66" s="4">
        <v>10</v>
      </c>
      <c r="S66" s="20">
        <f t="shared" si="2"/>
        <v>60</v>
      </c>
      <c r="T66" s="4" t="str">
        <f t="shared" si="3"/>
        <v>III</v>
      </c>
      <c r="U66" s="4" t="str">
        <f t="shared" si="7"/>
        <v>MEJORABLE</v>
      </c>
      <c r="V66" s="6" t="s">
        <v>29</v>
      </c>
      <c r="W66" s="6" t="s">
        <v>29</v>
      </c>
      <c r="X66" s="6" t="s">
        <v>29</v>
      </c>
      <c r="Y66" s="4" t="s">
        <v>765</v>
      </c>
      <c r="Z66" s="4" t="s">
        <v>388</v>
      </c>
      <c r="AA66" s="4" t="s">
        <v>501</v>
      </c>
    </row>
    <row r="67" spans="1:27" ht="270" x14ac:dyDescent="0.25">
      <c r="A67" s="26" t="s">
        <v>36</v>
      </c>
      <c r="B67" s="4" t="s">
        <v>514</v>
      </c>
      <c r="C67" s="9" t="s">
        <v>65</v>
      </c>
      <c r="D67" s="4" t="s">
        <v>515</v>
      </c>
      <c r="E67" s="4" t="s">
        <v>395</v>
      </c>
      <c r="F67" s="4" t="s">
        <v>31</v>
      </c>
      <c r="G67" s="9">
        <v>3</v>
      </c>
      <c r="H67" s="6" t="s">
        <v>27</v>
      </c>
      <c r="I67" s="9" t="s">
        <v>347</v>
      </c>
      <c r="J67" s="9" t="s">
        <v>348</v>
      </c>
      <c r="K67" s="6" t="s">
        <v>660</v>
      </c>
      <c r="L67" s="6" t="s">
        <v>340</v>
      </c>
      <c r="M67" s="6" t="s">
        <v>738</v>
      </c>
      <c r="N67" s="4">
        <v>2</v>
      </c>
      <c r="O67" s="4">
        <v>3</v>
      </c>
      <c r="P67" s="20">
        <f t="shared" si="0"/>
        <v>6</v>
      </c>
      <c r="Q67" s="4" t="str">
        <f t="shared" si="1"/>
        <v>MEDIO</v>
      </c>
      <c r="R67" s="4">
        <v>10</v>
      </c>
      <c r="S67" s="20">
        <f t="shared" si="2"/>
        <v>60</v>
      </c>
      <c r="T67" s="4" t="str">
        <f t="shared" si="3"/>
        <v>III</v>
      </c>
      <c r="U67" s="4" t="str">
        <f t="shared" si="7"/>
        <v>MEJORABLE</v>
      </c>
      <c r="V67" s="6" t="s">
        <v>29</v>
      </c>
      <c r="W67" s="4" t="s">
        <v>29</v>
      </c>
      <c r="X67" s="6" t="s">
        <v>341</v>
      </c>
      <c r="Y67" s="6" t="s">
        <v>761</v>
      </c>
      <c r="Z67" s="6" t="s">
        <v>29</v>
      </c>
      <c r="AA67" s="4" t="s">
        <v>323</v>
      </c>
    </row>
    <row r="68" spans="1:27" ht="270" x14ac:dyDescent="0.25">
      <c r="A68" s="26" t="s">
        <v>36</v>
      </c>
      <c r="B68" s="4" t="s">
        <v>514</v>
      </c>
      <c r="C68" s="9" t="s">
        <v>65</v>
      </c>
      <c r="D68" s="4" t="s">
        <v>515</v>
      </c>
      <c r="E68" s="4" t="s">
        <v>395</v>
      </c>
      <c r="F68" s="4" t="s">
        <v>31</v>
      </c>
      <c r="G68" s="9">
        <v>3</v>
      </c>
      <c r="H68" s="6" t="s">
        <v>25</v>
      </c>
      <c r="I68" s="9" t="s">
        <v>98</v>
      </c>
      <c r="J68" s="9" t="s">
        <v>99</v>
      </c>
      <c r="K68" s="9" t="s">
        <v>667</v>
      </c>
      <c r="L68" s="9" t="s">
        <v>28</v>
      </c>
      <c r="M68" s="9" t="s">
        <v>736</v>
      </c>
      <c r="N68" s="4">
        <v>2</v>
      </c>
      <c r="O68" s="4">
        <v>3</v>
      </c>
      <c r="P68" s="20">
        <f t="shared" si="0"/>
        <v>6</v>
      </c>
      <c r="Q68" s="4" t="str">
        <f t="shared" si="1"/>
        <v>MEDIO</v>
      </c>
      <c r="R68" s="4">
        <v>10</v>
      </c>
      <c r="S68" s="20">
        <f t="shared" si="2"/>
        <v>60</v>
      </c>
      <c r="T68" s="4" t="str">
        <f t="shared" si="3"/>
        <v>III</v>
      </c>
      <c r="U68" s="4" t="str">
        <f t="shared" si="7"/>
        <v>MEJORABLE</v>
      </c>
      <c r="V68" s="6" t="s">
        <v>29</v>
      </c>
      <c r="W68" s="4" t="s">
        <v>29</v>
      </c>
      <c r="X68" s="9" t="s">
        <v>667</v>
      </c>
      <c r="Y68" s="4" t="s">
        <v>762</v>
      </c>
      <c r="Z68" s="4" t="s">
        <v>29</v>
      </c>
      <c r="AA68" s="4" t="s">
        <v>100</v>
      </c>
    </row>
    <row r="69" spans="1:27" ht="270" x14ac:dyDescent="0.25">
      <c r="A69" s="26" t="s">
        <v>36</v>
      </c>
      <c r="B69" s="4" t="s">
        <v>514</v>
      </c>
      <c r="C69" s="9" t="s">
        <v>65</v>
      </c>
      <c r="D69" s="4" t="s">
        <v>515</v>
      </c>
      <c r="E69" s="4" t="s">
        <v>395</v>
      </c>
      <c r="F69" s="4" t="s">
        <v>31</v>
      </c>
      <c r="G69" s="9">
        <v>3</v>
      </c>
      <c r="H69" s="6" t="s">
        <v>112</v>
      </c>
      <c r="I69" s="9" t="s">
        <v>396</v>
      </c>
      <c r="J69" s="9" t="s">
        <v>114</v>
      </c>
      <c r="K69" s="6" t="s">
        <v>365</v>
      </c>
      <c r="L69" s="6" t="s">
        <v>366</v>
      </c>
      <c r="M69" s="6" t="s">
        <v>670</v>
      </c>
      <c r="N69" s="4">
        <v>6</v>
      </c>
      <c r="O69" s="4">
        <v>4</v>
      </c>
      <c r="P69" s="20">
        <f t="shared" si="0"/>
        <v>24</v>
      </c>
      <c r="Q69" s="4" t="str">
        <f t="shared" si="1"/>
        <v>MUY ALTO</v>
      </c>
      <c r="R69" s="4">
        <v>60</v>
      </c>
      <c r="S69" s="20">
        <f t="shared" si="2"/>
        <v>1440</v>
      </c>
      <c r="T69" s="4" t="str">
        <f t="shared" si="3"/>
        <v>I</v>
      </c>
      <c r="U69" s="4" t="str">
        <f t="shared" si="7"/>
        <v>NO ACEPTABLE</v>
      </c>
      <c r="V69" s="6" t="s">
        <v>29</v>
      </c>
      <c r="W69" s="4" t="s">
        <v>29</v>
      </c>
      <c r="X69" s="6" t="s">
        <v>29</v>
      </c>
      <c r="Y69" s="4" t="s">
        <v>367</v>
      </c>
      <c r="Z69" s="6" t="s">
        <v>670</v>
      </c>
      <c r="AA69" s="4" t="s">
        <v>29</v>
      </c>
    </row>
    <row r="70" spans="1:27" ht="270" x14ac:dyDescent="0.25">
      <c r="A70" s="26" t="s">
        <v>36</v>
      </c>
      <c r="B70" s="4" t="s">
        <v>514</v>
      </c>
      <c r="C70" s="9" t="s">
        <v>65</v>
      </c>
      <c r="D70" s="4" t="s">
        <v>515</v>
      </c>
      <c r="E70" s="4" t="s">
        <v>395</v>
      </c>
      <c r="F70" s="4" t="s">
        <v>31</v>
      </c>
      <c r="G70" s="9">
        <v>3</v>
      </c>
      <c r="H70" s="6" t="s">
        <v>112</v>
      </c>
      <c r="I70" s="4" t="s">
        <v>198</v>
      </c>
      <c r="J70" s="6" t="s">
        <v>114</v>
      </c>
      <c r="K70" s="6" t="s">
        <v>357</v>
      </c>
      <c r="L70" s="9" t="s">
        <v>637</v>
      </c>
      <c r="M70" s="9" t="s">
        <v>28</v>
      </c>
      <c r="N70" s="4">
        <v>2</v>
      </c>
      <c r="O70" s="4">
        <v>3</v>
      </c>
      <c r="P70" s="20">
        <f t="shared" si="0"/>
        <v>6</v>
      </c>
      <c r="Q70" s="4" t="str">
        <f t="shared" si="1"/>
        <v>MEDIO</v>
      </c>
      <c r="R70" s="4">
        <v>25</v>
      </c>
      <c r="S70" s="20">
        <f t="shared" si="2"/>
        <v>150</v>
      </c>
      <c r="T70" s="4" t="str">
        <f t="shared" si="3"/>
        <v>II</v>
      </c>
      <c r="U70" s="4" t="str">
        <f t="shared" si="7"/>
        <v>NO ACEPTABLE O ACEPTABLE CON CONTROL ESPECIFICO</v>
      </c>
      <c r="V70" s="6" t="s">
        <v>29</v>
      </c>
      <c r="W70" s="4" t="s">
        <v>29</v>
      </c>
      <c r="X70" s="6" t="s">
        <v>384</v>
      </c>
      <c r="Y70" s="4" t="s">
        <v>359</v>
      </c>
      <c r="Z70" s="4" t="s">
        <v>29</v>
      </c>
      <c r="AA70" s="4" t="s">
        <v>360</v>
      </c>
    </row>
    <row r="71" spans="1:27" ht="270" x14ac:dyDescent="0.25">
      <c r="A71" s="26" t="s">
        <v>36</v>
      </c>
      <c r="B71" s="4" t="s">
        <v>514</v>
      </c>
      <c r="C71" s="9" t="s">
        <v>65</v>
      </c>
      <c r="D71" s="4" t="s">
        <v>515</v>
      </c>
      <c r="E71" s="4" t="s">
        <v>395</v>
      </c>
      <c r="F71" s="4" t="s">
        <v>31</v>
      </c>
      <c r="G71" s="9">
        <v>3</v>
      </c>
      <c r="H71" s="6" t="s">
        <v>112</v>
      </c>
      <c r="I71" s="4" t="s">
        <v>198</v>
      </c>
      <c r="J71" s="6" t="s">
        <v>114</v>
      </c>
      <c r="K71" s="6" t="s">
        <v>357</v>
      </c>
      <c r="L71" s="9" t="s">
        <v>637</v>
      </c>
      <c r="M71" s="9" t="s">
        <v>28</v>
      </c>
      <c r="N71" s="4">
        <v>2</v>
      </c>
      <c r="O71" s="4">
        <v>3</v>
      </c>
      <c r="P71" s="20">
        <f t="shared" si="0"/>
        <v>6</v>
      </c>
      <c r="Q71" s="4" t="str">
        <f t="shared" si="1"/>
        <v>MEDIO</v>
      </c>
      <c r="R71" s="4">
        <v>25</v>
      </c>
      <c r="S71" s="20">
        <f t="shared" si="2"/>
        <v>150</v>
      </c>
      <c r="T71" s="4" t="str">
        <f t="shared" si="3"/>
        <v>II</v>
      </c>
      <c r="U71" s="4" t="str">
        <f t="shared" si="7"/>
        <v>NO ACEPTABLE O ACEPTABLE CON CONTROL ESPECIFICO</v>
      </c>
      <c r="V71" s="6" t="s">
        <v>29</v>
      </c>
      <c r="W71" s="4" t="s">
        <v>29</v>
      </c>
      <c r="X71" s="6" t="s">
        <v>384</v>
      </c>
      <c r="Y71" s="4" t="s">
        <v>359</v>
      </c>
      <c r="Z71" s="4" t="s">
        <v>29</v>
      </c>
      <c r="AA71" s="4" t="s">
        <v>360</v>
      </c>
    </row>
    <row r="72" spans="1:27" ht="270" x14ac:dyDescent="0.25">
      <c r="A72" s="26" t="s">
        <v>36</v>
      </c>
      <c r="B72" s="4" t="s">
        <v>514</v>
      </c>
      <c r="C72" s="9" t="s">
        <v>65</v>
      </c>
      <c r="D72" s="4" t="s">
        <v>515</v>
      </c>
      <c r="E72" s="4" t="s">
        <v>395</v>
      </c>
      <c r="F72" s="4" t="s">
        <v>31</v>
      </c>
      <c r="G72" s="9">
        <v>3</v>
      </c>
      <c r="H72" s="6" t="s">
        <v>112</v>
      </c>
      <c r="I72" s="9" t="s">
        <v>361</v>
      </c>
      <c r="J72" s="9" t="s">
        <v>125</v>
      </c>
      <c r="K72" s="9" t="s">
        <v>126</v>
      </c>
      <c r="L72" s="9" t="s">
        <v>127</v>
      </c>
      <c r="M72" s="9" t="s">
        <v>28</v>
      </c>
      <c r="N72" s="4">
        <v>2</v>
      </c>
      <c r="O72" s="4">
        <v>2</v>
      </c>
      <c r="P72" s="20">
        <f t="shared" ref="P72:P75" si="8">+O72*N72</f>
        <v>4</v>
      </c>
      <c r="Q72" s="4" t="str">
        <f t="shared" ref="Q72:Q76" si="9">IF(P72=0,"N/A",IF(AND(P72&gt;=1,P72&lt;=4),"BAJO",IF(AND(P72&gt;=6,P72&lt;=9),"MEDIO",IF(AND(P72&gt;=10,P72&lt;=20),"ALTO",IF(P72&gt;=24,"MUY ALTO")))))</f>
        <v>BAJO</v>
      </c>
      <c r="R72" s="4">
        <v>10</v>
      </c>
      <c r="S72" s="20">
        <f t="shared" ref="S72:S75" si="10">P72*R72</f>
        <v>40</v>
      </c>
      <c r="T72" s="4" t="str">
        <f t="shared" ref="T72:T76" si="11">IF(S72=0,"N/A",IF(AND(S72&gt;=1,S72&lt;=20),"IV",IF(AND(S72&gt;=40,S72&lt;=120),"III",IF(AND(S72&gt;=150,S72&lt;=500),"II",IF(S72&gt;=600,"I")))))</f>
        <v>III</v>
      </c>
      <c r="U72" s="4" t="str">
        <f t="shared" si="7"/>
        <v>MEJORABLE</v>
      </c>
      <c r="V72" s="6" t="s">
        <v>29</v>
      </c>
      <c r="W72" s="6" t="s">
        <v>29</v>
      </c>
      <c r="X72" s="6" t="s">
        <v>29</v>
      </c>
      <c r="Y72" s="4" t="s">
        <v>795</v>
      </c>
      <c r="Z72" s="4" t="s">
        <v>29</v>
      </c>
      <c r="AA72" s="4" t="s">
        <v>128</v>
      </c>
    </row>
    <row r="73" spans="1:27" ht="270" x14ac:dyDescent="0.25">
      <c r="A73" s="26" t="s">
        <v>36</v>
      </c>
      <c r="B73" s="4" t="s">
        <v>514</v>
      </c>
      <c r="C73" s="9" t="s">
        <v>65</v>
      </c>
      <c r="D73" s="4" t="s">
        <v>515</v>
      </c>
      <c r="E73" s="4" t="s">
        <v>395</v>
      </c>
      <c r="F73" s="4" t="s">
        <v>31</v>
      </c>
      <c r="G73" s="9">
        <v>3</v>
      </c>
      <c r="H73" s="6" t="s">
        <v>112</v>
      </c>
      <c r="I73" s="9" t="s">
        <v>362</v>
      </c>
      <c r="J73" s="9" t="s">
        <v>125</v>
      </c>
      <c r="K73" s="9" t="s">
        <v>363</v>
      </c>
      <c r="L73" s="9" t="s">
        <v>28</v>
      </c>
      <c r="M73" s="9" t="s">
        <v>28</v>
      </c>
      <c r="N73" s="4">
        <v>2</v>
      </c>
      <c r="O73" s="4">
        <v>3</v>
      </c>
      <c r="P73" s="20">
        <f t="shared" si="8"/>
        <v>6</v>
      </c>
      <c r="Q73" s="4" t="str">
        <f t="shared" si="9"/>
        <v>MEDIO</v>
      </c>
      <c r="R73" s="4">
        <v>10</v>
      </c>
      <c r="S73" s="20">
        <f t="shared" si="10"/>
        <v>60</v>
      </c>
      <c r="T73" s="4" t="str">
        <f t="shared" si="11"/>
        <v>III</v>
      </c>
      <c r="U73" s="4" t="str">
        <f t="shared" si="7"/>
        <v>MEJORABLE</v>
      </c>
      <c r="V73" s="6" t="s">
        <v>29</v>
      </c>
      <c r="W73" s="6" t="s">
        <v>29</v>
      </c>
      <c r="X73" s="6" t="s">
        <v>29</v>
      </c>
      <c r="Y73" s="4" t="s">
        <v>796</v>
      </c>
      <c r="Z73" s="4" t="s">
        <v>29</v>
      </c>
      <c r="AA73" s="4" t="s">
        <v>29</v>
      </c>
    </row>
    <row r="74" spans="1:27" ht="270" x14ac:dyDescent="0.25">
      <c r="A74" s="26" t="s">
        <v>36</v>
      </c>
      <c r="B74" s="4" t="s">
        <v>514</v>
      </c>
      <c r="C74" s="9" t="s">
        <v>65</v>
      </c>
      <c r="D74" s="4" t="s">
        <v>515</v>
      </c>
      <c r="E74" s="4" t="s">
        <v>395</v>
      </c>
      <c r="F74" s="4" t="s">
        <v>31</v>
      </c>
      <c r="G74" s="9">
        <v>3</v>
      </c>
      <c r="H74" s="6" t="s">
        <v>112</v>
      </c>
      <c r="I74" s="6" t="s">
        <v>355</v>
      </c>
      <c r="J74" s="6" t="s">
        <v>356</v>
      </c>
      <c r="K74" s="6" t="s">
        <v>357</v>
      </c>
      <c r="L74" s="9" t="s">
        <v>763</v>
      </c>
      <c r="M74" s="9" t="s">
        <v>141</v>
      </c>
      <c r="N74" s="4">
        <v>2</v>
      </c>
      <c r="O74" s="4">
        <v>2</v>
      </c>
      <c r="P74" s="20">
        <f t="shared" si="8"/>
        <v>4</v>
      </c>
      <c r="Q74" s="4" t="str">
        <f t="shared" si="9"/>
        <v>BAJO</v>
      </c>
      <c r="R74" s="4">
        <v>10</v>
      </c>
      <c r="S74" s="20">
        <f t="shared" si="10"/>
        <v>40</v>
      </c>
      <c r="T74" s="4" t="str">
        <f t="shared" si="11"/>
        <v>III</v>
      </c>
      <c r="U74" s="4" t="str">
        <f t="shared" si="7"/>
        <v>MEJORABLE</v>
      </c>
      <c r="V74" s="6" t="s">
        <v>29</v>
      </c>
      <c r="W74" s="4" t="s">
        <v>29</v>
      </c>
      <c r="X74" s="6" t="s">
        <v>358</v>
      </c>
      <c r="Y74" s="4" t="s">
        <v>359</v>
      </c>
      <c r="Z74" s="4" t="s">
        <v>29</v>
      </c>
      <c r="AA74" s="4" t="s">
        <v>360</v>
      </c>
    </row>
    <row r="75" spans="1:27" ht="270" x14ac:dyDescent="0.25">
      <c r="A75" s="26" t="s">
        <v>36</v>
      </c>
      <c r="B75" s="4" t="s">
        <v>514</v>
      </c>
      <c r="C75" s="9" t="s">
        <v>65</v>
      </c>
      <c r="D75" s="4" t="s">
        <v>515</v>
      </c>
      <c r="E75" s="4" t="s">
        <v>395</v>
      </c>
      <c r="F75" s="4" t="s">
        <v>31</v>
      </c>
      <c r="G75" s="9">
        <v>3</v>
      </c>
      <c r="H75" s="6" t="s">
        <v>112</v>
      </c>
      <c r="I75" s="9" t="s">
        <v>364</v>
      </c>
      <c r="J75" s="9" t="s">
        <v>114</v>
      </c>
      <c r="K75" s="6" t="s">
        <v>365</v>
      </c>
      <c r="L75" s="6" t="s">
        <v>366</v>
      </c>
      <c r="M75" s="6" t="s">
        <v>670</v>
      </c>
      <c r="N75" s="4">
        <v>6</v>
      </c>
      <c r="O75" s="4">
        <v>4</v>
      </c>
      <c r="P75" s="20">
        <f t="shared" si="8"/>
        <v>24</v>
      </c>
      <c r="Q75" s="4" t="str">
        <f t="shared" si="9"/>
        <v>MUY ALTO</v>
      </c>
      <c r="R75" s="4">
        <v>60</v>
      </c>
      <c r="S75" s="20">
        <f t="shared" si="10"/>
        <v>1440</v>
      </c>
      <c r="T75" s="4" t="str">
        <f t="shared" si="11"/>
        <v>I</v>
      </c>
      <c r="U75" s="4" t="str">
        <f t="shared" ref="U75:U76" si="12">IF(T75="N/A","N/A",IF(T75="I","NO ACEPTABLE",IF(T75="II","NO ACEPTABLE O ACEPTABLE CON CONTROL ESPECIFICO",IF(T75="III","MEJORABLE",IF(T75="IV","ACEPTABLE")))))</f>
        <v>NO ACEPTABLE</v>
      </c>
      <c r="V75" s="6" t="s">
        <v>29</v>
      </c>
      <c r="W75" s="4" t="s">
        <v>29</v>
      </c>
      <c r="X75" s="6" t="s">
        <v>29</v>
      </c>
      <c r="Y75" s="4" t="s">
        <v>367</v>
      </c>
      <c r="Z75" s="6" t="s">
        <v>670</v>
      </c>
      <c r="AA75" s="4" t="s">
        <v>29</v>
      </c>
    </row>
    <row r="76" spans="1:27" ht="270" x14ac:dyDescent="0.25">
      <c r="A76" s="26" t="s">
        <v>36</v>
      </c>
      <c r="B76" s="4" t="s">
        <v>514</v>
      </c>
      <c r="C76" s="9" t="s">
        <v>65</v>
      </c>
      <c r="D76" s="4" t="s">
        <v>515</v>
      </c>
      <c r="E76" s="4" t="s">
        <v>395</v>
      </c>
      <c r="F76" s="4" t="s">
        <v>31</v>
      </c>
      <c r="G76" s="9">
        <v>3</v>
      </c>
      <c r="H76" s="6" t="s">
        <v>53</v>
      </c>
      <c r="I76" s="6" t="s">
        <v>673</v>
      </c>
      <c r="J76" s="6" t="s">
        <v>674</v>
      </c>
      <c r="K76" s="6" t="s">
        <v>28</v>
      </c>
      <c r="L76" s="6" t="s">
        <v>28</v>
      </c>
      <c r="M76" s="6" t="s">
        <v>28</v>
      </c>
      <c r="N76" s="4">
        <v>2</v>
      </c>
      <c r="O76" s="4">
        <v>1</v>
      </c>
      <c r="P76" s="20">
        <f t="shared" ref="P76" si="13">+N76*O76</f>
        <v>2</v>
      </c>
      <c r="Q76" s="4" t="str">
        <f t="shared" si="9"/>
        <v>BAJO</v>
      </c>
      <c r="R76" s="4">
        <v>25</v>
      </c>
      <c r="S76" s="20">
        <f t="shared" ref="S76" si="14">+P76*R76</f>
        <v>50</v>
      </c>
      <c r="T76" s="6" t="str">
        <f t="shared" si="11"/>
        <v>III</v>
      </c>
      <c r="U76" s="6" t="str">
        <f t="shared" si="12"/>
        <v>MEJORABLE</v>
      </c>
      <c r="V76" s="6" t="s">
        <v>29</v>
      </c>
      <c r="W76" s="4" t="s">
        <v>29</v>
      </c>
      <c r="X76" s="4" t="s">
        <v>29</v>
      </c>
      <c r="Y76" s="4" t="s">
        <v>675</v>
      </c>
      <c r="Z76" s="4" t="s">
        <v>29</v>
      </c>
      <c r="AA76" s="4" t="s">
        <v>29</v>
      </c>
    </row>
    <row r="77" spans="1:27" ht="75" x14ac:dyDescent="0.25">
      <c r="A77" s="26" t="s">
        <v>36</v>
      </c>
      <c r="B77" s="4" t="s">
        <v>516</v>
      </c>
      <c r="C77" s="9" t="s">
        <v>58</v>
      </c>
      <c r="D77" s="4" t="s">
        <v>517</v>
      </c>
      <c r="E77" s="4" t="s">
        <v>518</v>
      </c>
      <c r="F77" s="4" t="s">
        <v>31</v>
      </c>
      <c r="G77" s="9">
        <v>3</v>
      </c>
      <c r="H77" s="6" t="s">
        <v>27</v>
      </c>
      <c r="I77" s="9" t="s">
        <v>519</v>
      </c>
      <c r="J77" s="9" t="s">
        <v>391</v>
      </c>
      <c r="K77" s="6" t="s">
        <v>28</v>
      </c>
      <c r="L77" s="6" t="s">
        <v>28</v>
      </c>
      <c r="M77" s="6" t="s">
        <v>738</v>
      </c>
      <c r="N77" s="4">
        <v>2</v>
      </c>
      <c r="O77" s="4">
        <v>3</v>
      </c>
      <c r="P77" s="20">
        <f t="shared" si="0"/>
        <v>6</v>
      </c>
      <c r="Q77" s="4" t="str">
        <f t="shared" si="1"/>
        <v>MEDIO</v>
      </c>
      <c r="R77" s="4">
        <v>10</v>
      </c>
      <c r="S77" s="20">
        <f t="shared" si="2"/>
        <v>60</v>
      </c>
      <c r="T77" s="4" t="str">
        <f t="shared" si="3"/>
        <v>III</v>
      </c>
      <c r="U77" s="4" t="str">
        <f t="shared" si="7"/>
        <v>MEJORABLE</v>
      </c>
      <c r="V77" s="6" t="s">
        <v>29</v>
      </c>
      <c r="W77" s="4" t="s">
        <v>29</v>
      </c>
      <c r="X77" s="4" t="s">
        <v>29</v>
      </c>
      <c r="Y77" s="4" t="s">
        <v>766</v>
      </c>
      <c r="Z77" s="4" t="s">
        <v>29</v>
      </c>
      <c r="AA77" s="4" t="s">
        <v>100</v>
      </c>
    </row>
    <row r="78" spans="1:27" ht="120" x14ac:dyDescent="0.25">
      <c r="A78" s="26" t="s">
        <v>36</v>
      </c>
      <c r="B78" s="4" t="s">
        <v>516</v>
      </c>
      <c r="C78" s="9" t="s">
        <v>58</v>
      </c>
      <c r="D78" s="4" t="s">
        <v>517</v>
      </c>
      <c r="E78" s="4" t="s">
        <v>518</v>
      </c>
      <c r="F78" s="4" t="s">
        <v>31</v>
      </c>
      <c r="G78" s="9">
        <v>3</v>
      </c>
      <c r="H78" s="6" t="s">
        <v>25</v>
      </c>
      <c r="I78" s="9" t="s">
        <v>342</v>
      </c>
      <c r="J78" s="9" t="s">
        <v>343</v>
      </c>
      <c r="K78" s="6" t="s">
        <v>28</v>
      </c>
      <c r="L78" s="6" t="s">
        <v>344</v>
      </c>
      <c r="M78" s="6" t="s">
        <v>760</v>
      </c>
      <c r="N78" s="4">
        <v>2</v>
      </c>
      <c r="O78" s="4">
        <v>2</v>
      </c>
      <c r="P78" s="20">
        <f t="shared" si="0"/>
        <v>4</v>
      </c>
      <c r="Q78" s="4" t="str">
        <f t="shared" si="1"/>
        <v>BAJO</v>
      </c>
      <c r="R78" s="4">
        <v>10</v>
      </c>
      <c r="S78" s="20">
        <f t="shared" si="2"/>
        <v>40</v>
      </c>
      <c r="T78" s="4" t="str">
        <f t="shared" si="3"/>
        <v>III</v>
      </c>
      <c r="U78" s="4" t="str">
        <f t="shared" si="7"/>
        <v>MEJORABLE</v>
      </c>
      <c r="V78" s="6" t="s">
        <v>29</v>
      </c>
      <c r="W78" s="6" t="s">
        <v>29</v>
      </c>
      <c r="X78" s="6" t="s">
        <v>29</v>
      </c>
      <c r="Y78" s="4" t="s">
        <v>345</v>
      </c>
      <c r="Z78" s="4" t="s">
        <v>346</v>
      </c>
      <c r="AA78" s="4" t="s">
        <v>100</v>
      </c>
    </row>
    <row r="79" spans="1:27" ht="165" x14ac:dyDescent="0.25">
      <c r="A79" s="26" t="s">
        <v>36</v>
      </c>
      <c r="B79" s="4" t="s">
        <v>516</v>
      </c>
      <c r="C79" s="9" t="s">
        <v>58</v>
      </c>
      <c r="D79" s="4" t="s">
        <v>517</v>
      </c>
      <c r="E79" s="4" t="s">
        <v>518</v>
      </c>
      <c r="F79" s="4" t="s">
        <v>31</v>
      </c>
      <c r="G79" s="9">
        <v>3</v>
      </c>
      <c r="H79" s="6" t="s">
        <v>27</v>
      </c>
      <c r="I79" s="9" t="s">
        <v>347</v>
      </c>
      <c r="J79" s="9" t="s">
        <v>348</v>
      </c>
      <c r="K79" s="6" t="s">
        <v>660</v>
      </c>
      <c r="L79" s="6" t="s">
        <v>340</v>
      </c>
      <c r="M79" s="6" t="s">
        <v>738</v>
      </c>
      <c r="N79" s="4">
        <v>2</v>
      </c>
      <c r="O79" s="4">
        <v>2</v>
      </c>
      <c r="P79" s="20">
        <f t="shared" ref="P79:P173" si="15">+O79*N79</f>
        <v>4</v>
      </c>
      <c r="Q79" s="4" t="str">
        <f t="shared" ref="Q79:Q173" si="16">IF(P79=0,"N/A",IF(AND(P79&gt;=1,P79&lt;=4),"BAJO",IF(AND(P79&gt;=6,P79&lt;=9),"MEDIO",IF(AND(P79&gt;=10,P79&lt;=20),"ALTO",IF(P79&gt;=24,"MUY ALTO")))))</f>
        <v>BAJO</v>
      </c>
      <c r="R79" s="4">
        <v>25</v>
      </c>
      <c r="S79" s="20">
        <f t="shared" ref="S79:S173" si="17">P79*R79</f>
        <v>100</v>
      </c>
      <c r="T79" s="4" t="str">
        <f t="shared" ref="T79:T173" si="18">IF(S79=0,"N/A",IF(AND(S79&gt;=1,S79&lt;=20),"IV",IF(AND(S79&gt;=40,S79&lt;=120),"III",IF(AND(S79&gt;=150,S79&lt;=500),"II",IF(S79&gt;=600,"I")))))</f>
        <v>III</v>
      </c>
      <c r="U79" s="4" t="str">
        <f t="shared" ref="U79:U141" si="19">IF(T79="N/A","N/A",IF(T79="I","NO ACEPTABLE",IF(T79="II","NO ACEPTABLE O ACEPTABLE CON CONTROL ESPECIFICO",IF(T79="III","MEJORABLE",IF(T79="IV","ACEPTABLE")))))</f>
        <v>MEJORABLE</v>
      </c>
      <c r="V79" s="6" t="s">
        <v>29</v>
      </c>
      <c r="W79" s="4" t="s">
        <v>29</v>
      </c>
      <c r="X79" s="6" t="s">
        <v>341</v>
      </c>
      <c r="Y79" s="6" t="s">
        <v>761</v>
      </c>
      <c r="Z79" s="6" t="s">
        <v>29</v>
      </c>
      <c r="AA79" s="4" t="s">
        <v>323</v>
      </c>
    </row>
    <row r="80" spans="1:27" ht="75" x14ac:dyDescent="0.25">
      <c r="A80" s="26" t="s">
        <v>36</v>
      </c>
      <c r="B80" s="4" t="s">
        <v>516</v>
      </c>
      <c r="C80" s="9" t="s">
        <v>58</v>
      </c>
      <c r="D80" s="4" t="s">
        <v>517</v>
      </c>
      <c r="E80" s="4" t="s">
        <v>518</v>
      </c>
      <c r="F80" s="4" t="s">
        <v>31</v>
      </c>
      <c r="G80" s="9">
        <v>3</v>
      </c>
      <c r="H80" s="6" t="s">
        <v>27</v>
      </c>
      <c r="I80" s="9" t="s">
        <v>349</v>
      </c>
      <c r="J80" s="9" t="s">
        <v>350</v>
      </c>
      <c r="K80" s="6" t="s">
        <v>28</v>
      </c>
      <c r="L80" s="6" t="s">
        <v>351</v>
      </c>
      <c r="M80" s="6" t="s">
        <v>736</v>
      </c>
      <c r="N80" s="4">
        <v>2</v>
      </c>
      <c r="O80" s="4">
        <v>3</v>
      </c>
      <c r="P80" s="20">
        <f t="shared" si="15"/>
        <v>6</v>
      </c>
      <c r="Q80" s="4" t="str">
        <f t="shared" si="16"/>
        <v>MEDIO</v>
      </c>
      <c r="R80" s="4">
        <v>10</v>
      </c>
      <c r="S80" s="20">
        <f t="shared" si="17"/>
        <v>60</v>
      </c>
      <c r="T80" s="4" t="str">
        <f t="shared" si="18"/>
        <v>III</v>
      </c>
      <c r="U80" s="4" t="str">
        <f t="shared" si="19"/>
        <v>MEJORABLE</v>
      </c>
      <c r="V80" s="6" t="s">
        <v>29</v>
      </c>
      <c r="W80" s="4" t="s">
        <v>29</v>
      </c>
      <c r="X80" s="4" t="s">
        <v>663</v>
      </c>
      <c r="Y80" s="4" t="s">
        <v>736</v>
      </c>
      <c r="Z80" s="4" t="s">
        <v>29</v>
      </c>
      <c r="AA80" s="4" t="s">
        <v>100</v>
      </c>
    </row>
    <row r="81" spans="1:27" ht="240" x14ac:dyDescent="0.25">
      <c r="A81" s="26" t="s">
        <v>36</v>
      </c>
      <c r="B81" s="4" t="s">
        <v>516</v>
      </c>
      <c r="C81" s="9" t="s">
        <v>58</v>
      </c>
      <c r="D81" s="4" t="s">
        <v>517</v>
      </c>
      <c r="E81" s="4" t="s">
        <v>518</v>
      </c>
      <c r="F81" s="4" t="s">
        <v>31</v>
      </c>
      <c r="G81" s="9">
        <v>3</v>
      </c>
      <c r="H81" s="6" t="s">
        <v>26</v>
      </c>
      <c r="I81" s="9" t="s">
        <v>354</v>
      </c>
      <c r="J81" s="9" t="s">
        <v>102</v>
      </c>
      <c r="K81" s="9" t="s">
        <v>28</v>
      </c>
      <c r="L81" s="9" t="s">
        <v>103</v>
      </c>
      <c r="M81" s="9" t="s">
        <v>104</v>
      </c>
      <c r="N81" s="4">
        <v>6</v>
      </c>
      <c r="O81" s="4">
        <v>2</v>
      </c>
      <c r="P81" s="20">
        <f t="shared" si="15"/>
        <v>12</v>
      </c>
      <c r="Q81" s="4" t="str">
        <f t="shared" si="16"/>
        <v>ALTO</v>
      </c>
      <c r="R81" s="4">
        <v>10</v>
      </c>
      <c r="S81" s="20">
        <f t="shared" si="17"/>
        <v>120</v>
      </c>
      <c r="T81" s="4" t="str">
        <f t="shared" si="18"/>
        <v>III</v>
      </c>
      <c r="U81" s="4" t="str">
        <f t="shared" si="19"/>
        <v>MEJORABLE</v>
      </c>
      <c r="V81" s="6" t="s">
        <v>29</v>
      </c>
      <c r="W81" s="6" t="s">
        <v>29</v>
      </c>
      <c r="X81" s="6" t="s">
        <v>29</v>
      </c>
      <c r="Y81" s="4" t="s">
        <v>106</v>
      </c>
      <c r="Z81" s="4" t="s">
        <v>29</v>
      </c>
      <c r="AA81" s="4" t="s">
        <v>107</v>
      </c>
    </row>
    <row r="82" spans="1:27" ht="180" x14ac:dyDescent="0.25">
      <c r="A82" s="26" t="s">
        <v>36</v>
      </c>
      <c r="B82" s="4" t="s">
        <v>516</v>
      </c>
      <c r="C82" s="9" t="s">
        <v>58</v>
      </c>
      <c r="D82" s="4" t="s">
        <v>517</v>
      </c>
      <c r="E82" s="4" t="s">
        <v>518</v>
      </c>
      <c r="F82" s="4" t="s">
        <v>31</v>
      </c>
      <c r="G82" s="9">
        <v>3</v>
      </c>
      <c r="H82" s="6" t="s">
        <v>25</v>
      </c>
      <c r="I82" s="9" t="s">
        <v>98</v>
      </c>
      <c r="J82" s="9" t="s">
        <v>99</v>
      </c>
      <c r="K82" s="9" t="s">
        <v>667</v>
      </c>
      <c r="L82" s="9" t="s">
        <v>28</v>
      </c>
      <c r="M82" s="9" t="s">
        <v>736</v>
      </c>
      <c r="N82" s="4">
        <v>2</v>
      </c>
      <c r="O82" s="4">
        <v>3</v>
      </c>
      <c r="P82" s="20">
        <f t="shared" si="15"/>
        <v>6</v>
      </c>
      <c r="Q82" s="4" t="str">
        <f t="shared" si="16"/>
        <v>MEDIO</v>
      </c>
      <c r="R82" s="4">
        <v>10</v>
      </c>
      <c r="S82" s="20">
        <f t="shared" si="17"/>
        <v>60</v>
      </c>
      <c r="T82" s="4" t="str">
        <f t="shared" si="18"/>
        <v>III</v>
      </c>
      <c r="U82" s="4" t="str">
        <f t="shared" si="19"/>
        <v>MEJORABLE</v>
      </c>
      <c r="V82" s="6" t="s">
        <v>29</v>
      </c>
      <c r="W82" s="4" t="s">
        <v>29</v>
      </c>
      <c r="X82" s="9" t="s">
        <v>667</v>
      </c>
      <c r="Y82" s="4" t="s">
        <v>762</v>
      </c>
      <c r="Z82" s="4" t="s">
        <v>29</v>
      </c>
      <c r="AA82" s="4" t="s">
        <v>100</v>
      </c>
    </row>
    <row r="83" spans="1:27" ht="150" x14ac:dyDescent="0.25">
      <c r="A83" s="26" t="s">
        <v>36</v>
      </c>
      <c r="B83" s="4" t="s">
        <v>516</v>
      </c>
      <c r="C83" s="9" t="s">
        <v>58</v>
      </c>
      <c r="D83" s="4" t="s">
        <v>517</v>
      </c>
      <c r="E83" s="4" t="s">
        <v>518</v>
      </c>
      <c r="F83" s="4" t="s">
        <v>31</v>
      </c>
      <c r="G83" s="9">
        <v>3</v>
      </c>
      <c r="H83" s="6" t="s">
        <v>112</v>
      </c>
      <c r="I83" s="6" t="s">
        <v>355</v>
      </c>
      <c r="J83" s="6" t="s">
        <v>356</v>
      </c>
      <c r="K83" s="6" t="s">
        <v>357</v>
      </c>
      <c r="L83" s="9" t="s">
        <v>763</v>
      </c>
      <c r="M83" s="9" t="s">
        <v>141</v>
      </c>
      <c r="N83" s="4">
        <v>2</v>
      </c>
      <c r="O83" s="4">
        <v>4</v>
      </c>
      <c r="P83" s="20">
        <f t="shared" si="15"/>
        <v>8</v>
      </c>
      <c r="Q83" s="4" t="str">
        <f t="shared" si="16"/>
        <v>MEDIO</v>
      </c>
      <c r="R83" s="4">
        <v>10</v>
      </c>
      <c r="S83" s="20">
        <f t="shared" si="17"/>
        <v>80</v>
      </c>
      <c r="T83" s="4" t="str">
        <f t="shared" si="18"/>
        <v>III</v>
      </c>
      <c r="U83" s="4" t="str">
        <f t="shared" si="19"/>
        <v>MEJORABLE</v>
      </c>
      <c r="V83" s="6" t="s">
        <v>29</v>
      </c>
      <c r="W83" s="4" t="s">
        <v>29</v>
      </c>
      <c r="X83" s="6" t="s">
        <v>358</v>
      </c>
      <c r="Y83" s="4" t="s">
        <v>359</v>
      </c>
      <c r="Z83" s="4" t="s">
        <v>29</v>
      </c>
      <c r="AA83" s="4" t="s">
        <v>360</v>
      </c>
    </row>
    <row r="84" spans="1:27" ht="105" x14ac:dyDescent="0.25">
      <c r="A84" s="26" t="s">
        <v>36</v>
      </c>
      <c r="B84" s="4" t="s">
        <v>516</v>
      </c>
      <c r="C84" s="9" t="s">
        <v>58</v>
      </c>
      <c r="D84" s="4" t="s">
        <v>517</v>
      </c>
      <c r="E84" s="4" t="s">
        <v>518</v>
      </c>
      <c r="F84" s="4" t="s">
        <v>31</v>
      </c>
      <c r="G84" s="9">
        <v>3</v>
      </c>
      <c r="H84" s="6" t="s">
        <v>112</v>
      </c>
      <c r="I84" s="9" t="s">
        <v>361</v>
      </c>
      <c r="J84" s="9" t="s">
        <v>125</v>
      </c>
      <c r="K84" s="9" t="s">
        <v>126</v>
      </c>
      <c r="L84" s="9" t="s">
        <v>127</v>
      </c>
      <c r="M84" s="9" t="s">
        <v>28</v>
      </c>
      <c r="N84" s="4">
        <v>2</v>
      </c>
      <c r="O84" s="4">
        <v>3</v>
      </c>
      <c r="P84" s="20">
        <f t="shared" si="15"/>
        <v>6</v>
      </c>
      <c r="Q84" s="4" t="str">
        <f t="shared" si="16"/>
        <v>MEDIO</v>
      </c>
      <c r="R84" s="4">
        <v>10</v>
      </c>
      <c r="S84" s="20">
        <f t="shared" si="17"/>
        <v>60</v>
      </c>
      <c r="T84" s="4" t="str">
        <f t="shared" si="18"/>
        <v>III</v>
      </c>
      <c r="U84" s="4" t="str">
        <f t="shared" si="19"/>
        <v>MEJORABLE</v>
      </c>
      <c r="V84" s="6" t="s">
        <v>29</v>
      </c>
      <c r="W84" s="6" t="s">
        <v>29</v>
      </c>
      <c r="X84" s="6" t="s">
        <v>29</v>
      </c>
      <c r="Y84" s="4" t="s">
        <v>795</v>
      </c>
      <c r="Z84" s="4" t="s">
        <v>29</v>
      </c>
      <c r="AA84" s="4" t="s">
        <v>128</v>
      </c>
    </row>
    <row r="85" spans="1:27" ht="90" x14ac:dyDescent="0.25">
      <c r="A85" s="26" t="s">
        <v>36</v>
      </c>
      <c r="B85" s="4" t="s">
        <v>516</v>
      </c>
      <c r="C85" s="9" t="s">
        <v>58</v>
      </c>
      <c r="D85" s="4" t="s">
        <v>517</v>
      </c>
      <c r="E85" s="4" t="s">
        <v>518</v>
      </c>
      <c r="F85" s="4" t="s">
        <v>31</v>
      </c>
      <c r="G85" s="9">
        <v>3</v>
      </c>
      <c r="H85" s="6" t="s">
        <v>112</v>
      </c>
      <c r="I85" s="9" t="s">
        <v>362</v>
      </c>
      <c r="J85" s="9" t="s">
        <v>125</v>
      </c>
      <c r="K85" s="9" t="s">
        <v>363</v>
      </c>
      <c r="L85" s="9" t="s">
        <v>28</v>
      </c>
      <c r="M85" s="9" t="s">
        <v>28</v>
      </c>
      <c r="N85" s="4">
        <v>2</v>
      </c>
      <c r="O85" s="4">
        <v>3</v>
      </c>
      <c r="P85" s="20">
        <f t="shared" si="15"/>
        <v>6</v>
      </c>
      <c r="Q85" s="4" t="str">
        <f t="shared" si="16"/>
        <v>MEDIO</v>
      </c>
      <c r="R85" s="4">
        <v>10</v>
      </c>
      <c r="S85" s="20">
        <f t="shared" si="17"/>
        <v>60</v>
      </c>
      <c r="T85" s="4" t="str">
        <f t="shared" si="18"/>
        <v>III</v>
      </c>
      <c r="U85" s="4" t="str">
        <f t="shared" si="19"/>
        <v>MEJORABLE</v>
      </c>
      <c r="V85" s="6" t="s">
        <v>29</v>
      </c>
      <c r="W85" s="6" t="s">
        <v>29</v>
      </c>
      <c r="X85" s="6" t="s">
        <v>29</v>
      </c>
      <c r="Y85" s="4" t="s">
        <v>796</v>
      </c>
      <c r="Z85" s="4" t="s">
        <v>29</v>
      </c>
      <c r="AA85" s="4" t="s">
        <v>29</v>
      </c>
    </row>
    <row r="86" spans="1:27" ht="90" x14ac:dyDescent="0.25">
      <c r="A86" s="26" t="s">
        <v>36</v>
      </c>
      <c r="B86" s="4" t="s">
        <v>516</v>
      </c>
      <c r="C86" s="9" t="s">
        <v>58</v>
      </c>
      <c r="D86" s="4" t="s">
        <v>517</v>
      </c>
      <c r="E86" s="4" t="s">
        <v>518</v>
      </c>
      <c r="F86" s="4" t="s">
        <v>31</v>
      </c>
      <c r="G86" s="9">
        <v>3</v>
      </c>
      <c r="H86" s="6" t="s">
        <v>112</v>
      </c>
      <c r="I86" s="9" t="s">
        <v>364</v>
      </c>
      <c r="J86" s="9" t="s">
        <v>114</v>
      </c>
      <c r="K86" s="6" t="s">
        <v>365</v>
      </c>
      <c r="L86" s="6" t="s">
        <v>366</v>
      </c>
      <c r="M86" s="6" t="s">
        <v>670</v>
      </c>
      <c r="N86" s="4">
        <v>6</v>
      </c>
      <c r="O86" s="4">
        <v>4</v>
      </c>
      <c r="P86" s="20">
        <f t="shared" si="15"/>
        <v>24</v>
      </c>
      <c r="Q86" s="4" t="str">
        <f t="shared" si="16"/>
        <v>MUY ALTO</v>
      </c>
      <c r="R86" s="4">
        <v>60</v>
      </c>
      <c r="S86" s="20">
        <f t="shared" si="17"/>
        <v>1440</v>
      </c>
      <c r="T86" s="4" t="str">
        <f t="shared" si="18"/>
        <v>I</v>
      </c>
      <c r="U86" s="4" t="str">
        <f t="shared" si="19"/>
        <v>NO ACEPTABLE</v>
      </c>
      <c r="V86" s="6" t="s">
        <v>29</v>
      </c>
      <c r="W86" s="4" t="s">
        <v>29</v>
      </c>
      <c r="X86" s="6" t="s">
        <v>29</v>
      </c>
      <c r="Y86" s="4" t="s">
        <v>367</v>
      </c>
      <c r="Z86" s="6" t="s">
        <v>670</v>
      </c>
      <c r="AA86" s="4" t="s">
        <v>29</v>
      </c>
    </row>
    <row r="87" spans="1:27" ht="120" x14ac:dyDescent="0.25">
      <c r="A87" s="26" t="s">
        <v>36</v>
      </c>
      <c r="B87" s="4" t="s">
        <v>516</v>
      </c>
      <c r="C87" s="9" t="s">
        <v>58</v>
      </c>
      <c r="D87" s="4" t="s">
        <v>517</v>
      </c>
      <c r="E87" s="4" t="s">
        <v>518</v>
      </c>
      <c r="F87" s="4" t="s">
        <v>31</v>
      </c>
      <c r="G87" s="9">
        <v>3</v>
      </c>
      <c r="H87" s="6" t="s">
        <v>25</v>
      </c>
      <c r="I87" s="9" t="s">
        <v>368</v>
      </c>
      <c r="J87" s="9" t="s">
        <v>369</v>
      </c>
      <c r="K87" s="9" t="s">
        <v>28</v>
      </c>
      <c r="L87" s="9" t="s">
        <v>370</v>
      </c>
      <c r="M87" s="9" t="s">
        <v>371</v>
      </c>
      <c r="N87" s="4">
        <v>2</v>
      </c>
      <c r="O87" s="4">
        <v>3</v>
      </c>
      <c r="P87" s="20">
        <f t="shared" si="15"/>
        <v>6</v>
      </c>
      <c r="Q87" s="4" t="str">
        <f t="shared" si="16"/>
        <v>MEDIO</v>
      </c>
      <c r="R87" s="4">
        <v>10</v>
      </c>
      <c r="S87" s="20">
        <f t="shared" si="17"/>
        <v>60</v>
      </c>
      <c r="T87" s="4" t="str">
        <f t="shared" si="18"/>
        <v>III</v>
      </c>
      <c r="U87" s="4" t="str">
        <f t="shared" si="19"/>
        <v>MEJORABLE</v>
      </c>
      <c r="V87" s="6" t="s">
        <v>29</v>
      </c>
      <c r="W87" s="6" t="s">
        <v>29</v>
      </c>
      <c r="X87" s="6" t="s">
        <v>370</v>
      </c>
      <c r="Y87" s="4" t="s">
        <v>372</v>
      </c>
      <c r="Z87" s="4" t="s">
        <v>373</v>
      </c>
      <c r="AA87" s="4" t="s">
        <v>29</v>
      </c>
    </row>
    <row r="88" spans="1:27" ht="60" x14ac:dyDescent="0.25">
      <c r="A88" s="26" t="s">
        <v>36</v>
      </c>
      <c r="B88" s="4" t="s">
        <v>516</v>
      </c>
      <c r="C88" s="9" t="s">
        <v>58</v>
      </c>
      <c r="D88" s="4" t="s">
        <v>517</v>
      </c>
      <c r="E88" s="4" t="s">
        <v>518</v>
      </c>
      <c r="F88" s="4" t="s">
        <v>31</v>
      </c>
      <c r="G88" s="9">
        <v>3</v>
      </c>
      <c r="H88" s="6" t="s">
        <v>53</v>
      </c>
      <c r="I88" s="6" t="s">
        <v>673</v>
      </c>
      <c r="J88" s="6" t="s">
        <v>674</v>
      </c>
      <c r="K88" s="6" t="s">
        <v>28</v>
      </c>
      <c r="L88" s="6" t="s">
        <v>28</v>
      </c>
      <c r="M88" s="6" t="s">
        <v>28</v>
      </c>
      <c r="N88" s="4">
        <v>2</v>
      </c>
      <c r="O88" s="4">
        <v>1</v>
      </c>
      <c r="P88" s="20">
        <f t="shared" ref="P88" si="20">+N88*O88</f>
        <v>2</v>
      </c>
      <c r="Q88" s="4" t="str">
        <f t="shared" si="16"/>
        <v>BAJO</v>
      </c>
      <c r="R88" s="4">
        <v>25</v>
      </c>
      <c r="S88" s="20">
        <f t="shared" ref="S88" si="21">+P88*R88</f>
        <v>50</v>
      </c>
      <c r="T88" s="6" t="str">
        <f t="shared" si="18"/>
        <v>III</v>
      </c>
      <c r="U88" s="6" t="str">
        <f t="shared" si="19"/>
        <v>MEJORABLE</v>
      </c>
      <c r="V88" s="6" t="s">
        <v>29</v>
      </c>
      <c r="W88" s="4" t="s">
        <v>29</v>
      </c>
      <c r="X88" s="4" t="s">
        <v>29</v>
      </c>
      <c r="Y88" s="4" t="s">
        <v>675</v>
      </c>
      <c r="Z88" s="4" t="s">
        <v>29</v>
      </c>
      <c r="AA88" s="4" t="s">
        <v>29</v>
      </c>
    </row>
    <row r="89" spans="1:27" ht="240" x14ac:dyDescent="0.25">
      <c r="A89" s="20" t="s">
        <v>51</v>
      </c>
      <c r="B89" s="4" t="s">
        <v>62</v>
      </c>
      <c r="C89" s="9" t="s">
        <v>42</v>
      </c>
      <c r="D89" s="4" t="s">
        <v>802</v>
      </c>
      <c r="E89" s="4" t="s">
        <v>803</v>
      </c>
      <c r="F89" s="4" t="s">
        <v>31</v>
      </c>
      <c r="G89" s="9">
        <v>1</v>
      </c>
      <c r="H89" s="6" t="s">
        <v>26</v>
      </c>
      <c r="I89" s="4" t="s">
        <v>383</v>
      </c>
      <c r="J89" s="9" t="s">
        <v>102</v>
      </c>
      <c r="K89" s="4" t="s">
        <v>28</v>
      </c>
      <c r="L89" s="4" t="s">
        <v>103</v>
      </c>
      <c r="M89" s="4" t="s">
        <v>104</v>
      </c>
      <c r="N89" s="4">
        <v>6</v>
      </c>
      <c r="O89" s="4">
        <v>2</v>
      </c>
      <c r="P89" s="20">
        <f t="shared" ref="P89:P101" si="22">+O89*N89</f>
        <v>12</v>
      </c>
      <c r="Q89" s="4" t="str">
        <f t="shared" si="16"/>
        <v>ALTO</v>
      </c>
      <c r="R89" s="4">
        <v>10</v>
      </c>
      <c r="S89" s="20">
        <f t="shared" ref="S89:S101" si="23">P89*R89</f>
        <v>120</v>
      </c>
      <c r="T89" s="4" t="str">
        <f t="shared" si="18"/>
        <v>III</v>
      </c>
      <c r="U89" s="4" t="str">
        <f t="shared" si="19"/>
        <v>MEJORABLE</v>
      </c>
      <c r="V89" s="6" t="s">
        <v>29</v>
      </c>
      <c r="W89" s="4" t="s">
        <v>29</v>
      </c>
      <c r="X89" s="4" t="s">
        <v>29</v>
      </c>
      <c r="Y89" s="4" t="s">
        <v>106</v>
      </c>
      <c r="Z89" s="6" t="s">
        <v>29</v>
      </c>
      <c r="AA89" s="4" t="s">
        <v>107</v>
      </c>
    </row>
    <row r="90" spans="1:27" ht="240" x14ac:dyDescent="0.25">
      <c r="A90" s="20" t="s">
        <v>51</v>
      </c>
      <c r="B90" s="4" t="s">
        <v>62</v>
      </c>
      <c r="C90" s="9" t="s">
        <v>42</v>
      </c>
      <c r="D90" s="4" t="s">
        <v>802</v>
      </c>
      <c r="E90" s="4" t="s">
        <v>803</v>
      </c>
      <c r="F90" s="4" t="s">
        <v>31</v>
      </c>
      <c r="G90" s="9">
        <v>1</v>
      </c>
      <c r="H90" s="6" t="s">
        <v>26</v>
      </c>
      <c r="I90" s="9" t="s">
        <v>157</v>
      </c>
      <c r="J90" s="9" t="s">
        <v>102</v>
      </c>
      <c r="K90" s="4" t="s">
        <v>28</v>
      </c>
      <c r="L90" s="4" t="s">
        <v>103</v>
      </c>
      <c r="M90" s="4" t="s">
        <v>104</v>
      </c>
      <c r="N90" s="4">
        <v>2</v>
      </c>
      <c r="O90" s="4">
        <v>2</v>
      </c>
      <c r="P90" s="20">
        <f t="shared" si="22"/>
        <v>4</v>
      </c>
      <c r="Q90" s="4" t="str">
        <f t="shared" si="16"/>
        <v>BAJO</v>
      </c>
      <c r="R90" s="4">
        <v>10</v>
      </c>
      <c r="S90" s="20">
        <f t="shared" si="23"/>
        <v>40</v>
      </c>
      <c r="T90" s="4" t="str">
        <f t="shared" si="18"/>
        <v>III</v>
      </c>
      <c r="U90" s="4" t="str">
        <f t="shared" si="19"/>
        <v>MEJORABLE</v>
      </c>
      <c r="V90" s="6" t="s">
        <v>29</v>
      </c>
      <c r="W90" s="4" t="s">
        <v>29</v>
      </c>
      <c r="X90" s="4" t="s">
        <v>105</v>
      </c>
      <c r="Y90" s="4" t="s">
        <v>106</v>
      </c>
      <c r="Z90" s="6" t="s">
        <v>29</v>
      </c>
      <c r="AA90" s="4" t="s">
        <v>107</v>
      </c>
    </row>
    <row r="91" spans="1:27" ht="195" x14ac:dyDescent="0.25">
      <c r="A91" s="20" t="s">
        <v>51</v>
      </c>
      <c r="B91" s="4" t="s">
        <v>62</v>
      </c>
      <c r="C91" s="9" t="s">
        <v>42</v>
      </c>
      <c r="D91" s="4" t="s">
        <v>802</v>
      </c>
      <c r="E91" s="4" t="s">
        <v>803</v>
      </c>
      <c r="F91" s="4" t="s">
        <v>31</v>
      </c>
      <c r="G91" s="9">
        <v>1</v>
      </c>
      <c r="H91" s="6" t="s">
        <v>27</v>
      </c>
      <c r="I91" s="9" t="s">
        <v>109</v>
      </c>
      <c r="J91" s="9" t="s">
        <v>110</v>
      </c>
      <c r="K91" s="6" t="s">
        <v>660</v>
      </c>
      <c r="L91" s="6" t="s">
        <v>340</v>
      </c>
      <c r="M91" s="6" t="s">
        <v>738</v>
      </c>
      <c r="N91" s="4">
        <v>2</v>
      </c>
      <c r="O91" s="4">
        <v>3</v>
      </c>
      <c r="P91" s="20">
        <f t="shared" si="22"/>
        <v>6</v>
      </c>
      <c r="Q91" s="4" t="str">
        <f t="shared" si="16"/>
        <v>MEDIO</v>
      </c>
      <c r="R91" s="4">
        <v>10</v>
      </c>
      <c r="S91" s="20">
        <f t="shared" si="23"/>
        <v>60</v>
      </c>
      <c r="T91" s="4" t="str">
        <f t="shared" si="18"/>
        <v>III</v>
      </c>
      <c r="U91" s="4" t="str">
        <f t="shared" si="19"/>
        <v>MEJORABLE</v>
      </c>
      <c r="V91" s="6" t="s">
        <v>29</v>
      </c>
      <c r="W91" s="4" t="s">
        <v>29</v>
      </c>
      <c r="X91" s="6" t="s">
        <v>341</v>
      </c>
      <c r="Y91" s="6" t="s">
        <v>759</v>
      </c>
      <c r="Z91" s="4" t="s">
        <v>29</v>
      </c>
      <c r="AA91" s="4" t="s">
        <v>100</v>
      </c>
    </row>
    <row r="92" spans="1:27" ht="195" x14ac:dyDescent="0.25">
      <c r="A92" s="20" t="s">
        <v>51</v>
      </c>
      <c r="B92" s="4" t="s">
        <v>62</v>
      </c>
      <c r="C92" s="9" t="s">
        <v>42</v>
      </c>
      <c r="D92" s="4" t="s">
        <v>802</v>
      </c>
      <c r="E92" s="4" t="s">
        <v>803</v>
      </c>
      <c r="F92" s="4" t="s">
        <v>31</v>
      </c>
      <c r="G92" s="9">
        <v>1</v>
      </c>
      <c r="H92" s="6" t="s">
        <v>32</v>
      </c>
      <c r="I92" s="9" t="s">
        <v>385</v>
      </c>
      <c r="J92" s="9" t="s">
        <v>386</v>
      </c>
      <c r="K92" s="9" t="s">
        <v>764</v>
      </c>
      <c r="L92" s="9" t="s">
        <v>344</v>
      </c>
      <c r="M92" s="4" t="s">
        <v>387</v>
      </c>
      <c r="N92" s="4">
        <v>2</v>
      </c>
      <c r="O92" s="4">
        <v>3</v>
      </c>
      <c r="P92" s="20">
        <f t="shared" si="22"/>
        <v>6</v>
      </c>
      <c r="Q92" s="4" t="str">
        <f t="shared" si="16"/>
        <v>MEDIO</v>
      </c>
      <c r="R92" s="4">
        <v>10</v>
      </c>
      <c r="S92" s="20">
        <f t="shared" si="23"/>
        <v>60</v>
      </c>
      <c r="T92" s="4" t="str">
        <f t="shared" si="18"/>
        <v>III</v>
      </c>
      <c r="U92" s="4" t="str">
        <f t="shared" si="19"/>
        <v>MEJORABLE</v>
      </c>
      <c r="V92" s="6" t="s">
        <v>29</v>
      </c>
      <c r="W92" s="6" t="s">
        <v>29</v>
      </c>
      <c r="X92" s="6" t="s">
        <v>29</v>
      </c>
      <c r="Y92" s="4" t="s">
        <v>765</v>
      </c>
      <c r="Z92" s="4" t="s">
        <v>388</v>
      </c>
      <c r="AA92" s="4" t="s">
        <v>501</v>
      </c>
    </row>
    <row r="93" spans="1:27" ht="195" x14ac:dyDescent="0.25">
      <c r="A93" s="20" t="s">
        <v>51</v>
      </c>
      <c r="B93" s="4" t="s">
        <v>62</v>
      </c>
      <c r="C93" s="9" t="s">
        <v>42</v>
      </c>
      <c r="D93" s="4" t="s">
        <v>802</v>
      </c>
      <c r="E93" s="4" t="s">
        <v>803</v>
      </c>
      <c r="F93" s="4" t="s">
        <v>31</v>
      </c>
      <c r="G93" s="9">
        <v>1</v>
      </c>
      <c r="H93" s="6" t="s">
        <v>27</v>
      </c>
      <c r="I93" s="9" t="s">
        <v>347</v>
      </c>
      <c r="J93" s="9" t="s">
        <v>348</v>
      </c>
      <c r="K93" s="6" t="s">
        <v>660</v>
      </c>
      <c r="L93" s="6" t="s">
        <v>340</v>
      </c>
      <c r="M93" s="6" t="s">
        <v>738</v>
      </c>
      <c r="N93" s="4">
        <v>2</v>
      </c>
      <c r="O93" s="4">
        <v>3</v>
      </c>
      <c r="P93" s="20">
        <f t="shared" si="22"/>
        <v>6</v>
      </c>
      <c r="Q93" s="4" t="str">
        <f t="shared" si="16"/>
        <v>MEDIO</v>
      </c>
      <c r="R93" s="4">
        <v>10</v>
      </c>
      <c r="S93" s="20">
        <f t="shared" si="23"/>
        <v>60</v>
      </c>
      <c r="T93" s="4" t="str">
        <f t="shared" si="18"/>
        <v>III</v>
      </c>
      <c r="U93" s="4" t="str">
        <f t="shared" si="19"/>
        <v>MEJORABLE</v>
      </c>
      <c r="V93" s="6" t="s">
        <v>29</v>
      </c>
      <c r="W93" s="4" t="s">
        <v>29</v>
      </c>
      <c r="X93" s="6" t="s">
        <v>341</v>
      </c>
      <c r="Y93" s="6" t="s">
        <v>761</v>
      </c>
      <c r="Z93" s="6" t="s">
        <v>29</v>
      </c>
      <c r="AA93" s="4" t="s">
        <v>323</v>
      </c>
    </row>
    <row r="94" spans="1:27" ht="195" x14ac:dyDescent="0.25">
      <c r="A94" s="20" t="s">
        <v>51</v>
      </c>
      <c r="B94" s="4" t="s">
        <v>62</v>
      </c>
      <c r="C94" s="9" t="s">
        <v>42</v>
      </c>
      <c r="D94" s="4" t="s">
        <v>802</v>
      </c>
      <c r="E94" s="4" t="s">
        <v>803</v>
      </c>
      <c r="F94" s="4" t="s">
        <v>31</v>
      </c>
      <c r="G94" s="9">
        <v>1</v>
      </c>
      <c r="H94" s="6" t="s">
        <v>25</v>
      </c>
      <c r="I94" s="9" t="s">
        <v>98</v>
      </c>
      <c r="J94" s="9" t="s">
        <v>99</v>
      </c>
      <c r="K94" s="9" t="s">
        <v>667</v>
      </c>
      <c r="L94" s="9" t="s">
        <v>28</v>
      </c>
      <c r="M94" s="9" t="s">
        <v>736</v>
      </c>
      <c r="N94" s="4">
        <v>2</v>
      </c>
      <c r="O94" s="4">
        <v>3</v>
      </c>
      <c r="P94" s="20">
        <f t="shared" si="22"/>
        <v>6</v>
      </c>
      <c r="Q94" s="4" t="str">
        <f t="shared" si="16"/>
        <v>MEDIO</v>
      </c>
      <c r="R94" s="4">
        <v>10</v>
      </c>
      <c r="S94" s="20">
        <f t="shared" si="23"/>
        <v>60</v>
      </c>
      <c r="T94" s="4" t="str">
        <f t="shared" si="18"/>
        <v>III</v>
      </c>
      <c r="U94" s="4" t="str">
        <f t="shared" si="19"/>
        <v>MEJORABLE</v>
      </c>
      <c r="V94" s="6" t="s">
        <v>29</v>
      </c>
      <c r="W94" s="4" t="s">
        <v>29</v>
      </c>
      <c r="X94" s="9" t="s">
        <v>667</v>
      </c>
      <c r="Y94" s="4" t="s">
        <v>762</v>
      </c>
      <c r="Z94" s="4" t="s">
        <v>29</v>
      </c>
      <c r="AA94" s="4" t="s">
        <v>100</v>
      </c>
    </row>
    <row r="95" spans="1:27" ht="195" x14ac:dyDescent="0.25">
      <c r="A95" s="20" t="s">
        <v>51</v>
      </c>
      <c r="B95" s="4" t="s">
        <v>62</v>
      </c>
      <c r="C95" s="9" t="s">
        <v>42</v>
      </c>
      <c r="D95" s="4" t="s">
        <v>802</v>
      </c>
      <c r="E95" s="4" t="s">
        <v>803</v>
      </c>
      <c r="F95" s="4" t="s">
        <v>31</v>
      </c>
      <c r="G95" s="9">
        <v>1</v>
      </c>
      <c r="H95" s="6" t="s">
        <v>112</v>
      </c>
      <c r="I95" s="9" t="s">
        <v>396</v>
      </c>
      <c r="J95" s="9" t="s">
        <v>114</v>
      </c>
      <c r="K95" s="6" t="s">
        <v>365</v>
      </c>
      <c r="L95" s="6" t="s">
        <v>366</v>
      </c>
      <c r="M95" s="6" t="s">
        <v>670</v>
      </c>
      <c r="N95" s="4">
        <v>6</v>
      </c>
      <c r="O95" s="4">
        <v>4</v>
      </c>
      <c r="P95" s="20">
        <f t="shared" si="22"/>
        <v>24</v>
      </c>
      <c r="Q95" s="4" t="str">
        <f t="shared" si="16"/>
        <v>MUY ALTO</v>
      </c>
      <c r="R95" s="4">
        <v>60</v>
      </c>
      <c r="S95" s="20">
        <f t="shared" si="23"/>
        <v>1440</v>
      </c>
      <c r="T95" s="4" t="str">
        <f t="shared" si="18"/>
        <v>I</v>
      </c>
      <c r="U95" s="4" t="str">
        <f t="shared" si="19"/>
        <v>NO ACEPTABLE</v>
      </c>
      <c r="V95" s="6" t="s">
        <v>29</v>
      </c>
      <c r="W95" s="4" t="s">
        <v>29</v>
      </c>
      <c r="X95" s="6" t="s">
        <v>29</v>
      </c>
      <c r="Y95" s="4" t="s">
        <v>367</v>
      </c>
      <c r="Z95" s="6" t="s">
        <v>670</v>
      </c>
      <c r="AA95" s="4" t="s">
        <v>29</v>
      </c>
    </row>
    <row r="96" spans="1:27" ht="195" x14ac:dyDescent="0.25">
      <c r="A96" s="20" t="s">
        <v>51</v>
      </c>
      <c r="B96" s="4" t="s">
        <v>62</v>
      </c>
      <c r="C96" s="9" t="s">
        <v>42</v>
      </c>
      <c r="D96" s="4" t="s">
        <v>802</v>
      </c>
      <c r="E96" s="4" t="s">
        <v>803</v>
      </c>
      <c r="F96" s="4" t="s">
        <v>31</v>
      </c>
      <c r="G96" s="9">
        <v>1</v>
      </c>
      <c r="H96" s="6" t="s">
        <v>112</v>
      </c>
      <c r="I96" s="4" t="s">
        <v>198</v>
      </c>
      <c r="J96" s="6" t="s">
        <v>114</v>
      </c>
      <c r="K96" s="6" t="s">
        <v>357</v>
      </c>
      <c r="L96" s="9" t="s">
        <v>637</v>
      </c>
      <c r="M96" s="9" t="s">
        <v>28</v>
      </c>
      <c r="N96" s="4">
        <v>2</v>
      </c>
      <c r="O96" s="4">
        <v>3</v>
      </c>
      <c r="P96" s="20">
        <f t="shared" si="22"/>
        <v>6</v>
      </c>
      <c r="Q96" s="4" t="str">
        <f t="shared" si="16"/>
        <v>MEDIO</v>
      </c>
      <c r="R96" s="4">
        <v>25</v>
      </c>
      <c r="S96" s="20">
        <f t="shared" si="23"/>
        <v>150</v>
      </c>
      <c r="T96" s="4" t="str">
        <f t="shared" si="18"/>
        <v>II</v>
      </c>
      <c r="U96" s="4" t="str">
        <f t="shared" si="19"/>
        <v>NO ACEPTABLE O ACEPTABLE CON CONTROL ESPECIFICO</v>
      </c>
      <c r="V96" s="6" t="s">
        <v>29</v>
      </c>
      <c r="W96" s="4" t="s">
        <v>29</v>
      </c>
      <c r="X96" s="6" t="s">
        <v>384</v>
      </c>
      <c r="Y96" s="4" t="s">
        <v>359</v>
      </c>
      <c r="Z96" s="4" t="s">
        <v>29</v>
      </c>
      <c r="AA96" s="4" t="s">
        <v>360</v>
      </c>
    </row>
    <row r="97" spans="1:27" ht="195" x14ac:dyDescent="0.25">
      <c r="A97" s="20" t="s">
        <v>51</v>
      </c>
      <c r="B97" s="4" t="s">
        <v>62</v>
      </c>
      <c r="C97" s="9" t="s">
        <v>42</v>
      </c>
      <c r="D97" s="4" t="s">
        <v>802</v>
      </c>
      <c r="E97" s="4" t="s">
        <v>803</v>
      </c>
      <c r="F97" s="4" t="s">
        <v>31</v>
      </c>
      <c r="G97" s="9">
        <v>1</v>
      </c>
      <c r="H97" s="6" t="s">
        <v>112</v>
      </c>
      <c r="I97" s="4" t="s">
        <v>198</v>
      </c>
      <c r="J97" s="6" t="s">
        <v>114</v>
      </c>
      <c r="K97" s="6" t="s">
        <v>357</v>
      </c>
      <c r="L97" s="9" t="s">
        <v>637</v>
      </c>
      <c r="M97" s="9" t="s">
        <v>28</v>
      </c>
      <c r="N97" s="4">
        <v>2</v>
      </c>
      <c r="O97" s="4">
        <v>3</v>
      </c>
      <c r="P97" s="20">
        <f t="shared" si="22"/>
        <v>6</v>
      </c>
      <c r="Q97" s="4" t="str">
        <f t="shared" si="16"/>
        <v>MEDIO</v>
      </c>
      <c r="R97" s="4">
        <v>25</v>
      </c>
      <c r="S97" s="20">
        <f t="shared" si="23"/>
        <v>150</v>
      </c>
      <c r="T97" s="4" t="str">
        <f t="shared" si="18"/>
        <v>II</v>
      </c>
      <c r="U97" s="4" t="str">
        <f t="shared" si="19"/>
        <v>NO ACEPTABLE O ACEPTABLE CON CONTROL ESPECIFICO</v>
      </c>
      <c r="V97" s="6" t="s">
        <v>29</v>
      </c>
      <c r="W97" s="4" t="s">
        <v>29</v>
      </c>
      <c r="X97" s="6" t="s">
        <v>384</v>
      </c>
      <c r="Y97" s="4" t="s">
        <v>359</v>
      </c>
      <c r="Z97" s="4" t="s">
        <v>29</v>
      </c>
      <c r="AA97" s="4" t="s">
        <v>360</v>
      </c>
    </row>
    <row r="98" spans="1:27" ht="195" x14ac:dyDescent="0.25">
      <c r="A98" s="20" t="s">
        <v>51</v>
      </c>
      <c r="B98" s="4" t="s">
        <v>62</v>
      </c>
      <c r="C98" s="9" t="s">
        <v>42</v>
      </c>
      <c r="D98" s="4" t="s">
        <v>802</v>
      </c>
      <c r="E98" s="4" t="s">
        <v>803</v>
      </c>
      <c r="F98" s="4" t="s">
        <v>31</v>
      </c>
      <c r="G98" s="9">
        <v>1</v>
      </c>
      <c r="H98" s="6" t="s">
        <v>112</v>
      </c>
      <c r="I98" s="9" t="s">
        <v>361</v>
      </c>
      <c r="J98" s="9" t="s">
        <v>125</v>
      </c>
      <c r="K98" s="9" t="s">
        <v>126</v>
      </c>
      <c r="L98" s="9" t="s">
        <v>127</v>
      </c>
      <c r="M98" s="9" t="s">
        <v>28</v>
      </c>
      <c r="N98" s="4">
        <v>2</v>
      </c>
      <c r="O98" s="4">
        <v>2</v>
      </c>
      <c r="P98" s="20">
        <f t="shared" si="22"/>
        <v>4</v>
      </c>
      <c r="Q98" s="4" t="str">
        <f t="shared" si="16"/>
        <v>BAJO</v>
      </c>
      <c r="R98" s="4">
        <v>10</v>
      </c>
      <c r="S98" s="20">
        <f t="shared" si="23"/>
        <v>40</v>
      </c>
      <c r="T98" s="4" t="str">
        <f t="shared" si="18"/>
        <v>III</v>
      </c>
      <c r="U98" s="4" t="str">
        <f t="shared" si="19"/>
        <v>MEJORABLE</v>
      </c>
      <c r="V98" s="6" t="s">
        <v>29</v>
      </c>
      <c r="W98" s="6" t="s">
        <v>29</v>
      </c>
      <c r="X98" s="6" t="s">
        <v>29</v>
      </c>
      <c r="Y98" s="4" t="s">
        <v>795</v>
      </c>
      <c r="Z98" s="4" t="s">
        <v>29</v>
      </c>
      <c r="AA98" s="4" t="s">
        <v>128</v>
      </c>
    </row>
    <row r="99" spans="1:27" ht="195" x14ac:dyDescent="0.25">
      <c r="A99" s="20" t="s">
        <v>51</v>
      </c>
      <c r="B99" s="4" t="s">
        <v>62</v>
      </c>
      <c r="C99" s="9" t="s">
        <v>42</v>
      </c>
      <c r="D99" s="4" t="s">
        <v>802</v>
      </c>
      <c r="E99" s="4" t="s">
        <v>803</v>
      </c>
      <c r="F99" s="4" t="s">
        <v>31</v>
      </c>
      <c r="G99" s="9">
        <v>1</v>
      </c>
      <c r="H99" s="6" t="s">
        <v>112</v>
      </c>
      <c r="I99" s="9" t="s">
        <v>362</v>
      </c>
      <c r="J99" s="9" t="s">
        <v>125</v>
      </c>
      <c r="K99" s="9" t="s">
        <v>363</v>
      </c>
      <c r="L99" s="9" t="s">
        <v>28</v>
      </c>
      <c r="M99" s="9" t="s">
        <v>28</v>
      </c>
      <c r="N99" s="4">
        <v>2</v>
      </c>
      <c r="O99" s="4">
        <v>3</v>
      </c>
      <c r="P99" s="20">
        <f t="shared" si="22"/>
        <v>6</v>
      </c>
      <c r="Q99" s="4" t="str">
        <f t="shared" si="16"/>
        <v>MEDIO</v>
      </c>
      <c r="R99" s="4">
        <v>10</v>
      </c>
      <c r="S99" s="20">
        <f t="shared" si="23"/>
        <v>60</v>
      </c>
      <c r="T99" s="4" t="str">
        <f t="shared" si="18"/>
        <v>III</v>
      </c>
      <c r="U99" s="4" t="str">
        <f t="shared" si="19"/>
        <v>MEJORABLE</v>
      </c>
      <c r="V99" s="6" t="s">
        <v>29</v>
      </c>
      <c r="W99" s="6" t="s">
        <v>29</v>
      </c>
      <c r="X99" s="6" t="s">
        <v>29</v>
      </c>
      <c r="Y99" s="4" t="s">
        <v>796</v>
      </c>
      <c r="Z99" s="4" t="s">
        <v>29</v>
      </c>
      <c r="AA99" s="4" t="s">
        <v>29</v>
      </c>
    </row>
    <row r="100" spans="1:27" ht="195" x14ac:dyDescent="0.25">
      <c r="A100" s="20" t="s">
        <v>51</v>
      </c>
      <c r="B100" s="4" t="s">
        <v>62</v>
      </c>
      <c r="C100" s="9" t="s">
        <v>42</v>
      </c>
      <c r="D100" s="4" t="s">
        <v>802</v>
      </c>
      <c r="E100" s="4" t="s">
        <v>803</v>
      </c>
      <c r="F100" s="4" t="s">
        <v>31</v>
      </c>
      <c r="G100" s="9">
        <v>1</v>
      </c>
      <c r="H100" s="6" t="s">
        <v>112</v>
      </c>
      <c r="I100" s="6" t="s">
        <v>355</v>
      </c>
      <c r="J100" s="6" t="s">
        <v>356</v>
      </c>
      <c r="K100" s="6" t="s">
        <v>357</v>
      </c>
      <c r="L100" s="9" t="s">
        <v>763</v>
      </c>
      <c r="M100" s="9" t="s">
        <v>141</v>
      </c>
      <c r="N100" s="4">
        <v>2</v>
      </c>
      <c r="O100" s="4">
        <v>2</v>
      </c>
      <c r="P100" s="20">
        <f t="shared" si="22"/>
        <v>4</v>
      </c>
      <c r="Q100" s="4" t="str">
        <f t="shared" si="16"/>
        <v>BAJO</v>
      </c>
      <c r="R100" s="4">
        <v>10</v>
      </c>
      <c r="S100" s="20">
        <f t="shared" si="23"/>
        <v>40</v>
      </c>
      <c r="T100" s="4" t="str">
        <f t="shared" si="18"/>
        <v>III</v>
      </c>
      <c r="U100" s="4" t="str">
        <f t="shared" si="19"/>
        <v>MEJORABLE</v>
      </c>
      <c r="V100" s="6" t="s">
        <v>29</v>
      </c>
      <c r="W100" s="4" t="s">
        <v>29</v>
      </c>
      <c r="X100" s="6" t="s">
        <v>358</v>
      </c>
      <c r="Y100" s="4" t="s">
        <v>359</v>
      </c>
      <c r="Z100" s="4" t="s">
        <v>29</v>
      </c>
      <c r="AA100" s="4" t="s">
        <v>360</v>
      </c>
    </row>
    <row r="101" spans="1:27" ht="195" x14ac:dyDescent="0.25">
      <c r="A101" s="20" t="s">
        <v>51</v>
      </c>
      <c r="B101" s="4" t="s">
        <v>62</v>
      </c>
      <c r="C101" s="9" t="s">
        <v>42</v>
      </c>
      <c r="D101" s="4" t="s">
        <v>802</v>
      </c>
      <c r="E101" s="4" t="s">
        <v>803</v>
      </c>
      <c r="F101" s="4" t="s">
        <v>31</v>
      </c>
      <c r="G101" s="9">
        <v>1</v>
      </c>
      <c r="H101" s="6" t="s">
        <v>112</v>
      </c>
      <c r="I101" s="9" t="s">
        <v>364</v>
      </c>
      <c r="J101" s="9" t="s">
        <v>114</v>
      </c>
      <c r="K101" s="6" t="s">
        <v>365</v>
      </c>
      <c r="L101" s="6" t="s">
        <v>366</v>
      </c>
      <c r="M101" s="6" t="s">
        <v>670</v>
      </c>
      <c r="N101" s="4">
        <v>6</v>
      </c>
      <c r="O101" s="4">
        <v>4</v>
      </c>
      <c r="P101" s="20">
        <f t="shared" si="22"/>
        <v>24</v>
      </c>
      <c r="Q101" s="4" t="str">
        <f t="shared" si="16"/>
        <v>MUY ALTO</v>
      </c>
      <c r="R101" s="4">
        <v>60</v>
      </c>
      <c r="S101" s="20">
        <f t="shared" si="23"/>
        <v>1440</v>
      </c>
      <c r="T101" s="4" t="str">
        <f t="shared" si="18"/>
        <v>I</v>
      </c>
      <c r="U101" s="4" t="str">
        <f t="shared" si="19"/>
        <v>NO ACEPTABLE</v>
      </c>
      <c r="V101" s="6" t="s">
        <v>29</v>
      </c>
      <c r="W101" s="4" t="s">
        <v>29</v>
      </c>
      <c r="X101" s="6" t="s">
        <v>29</v>
      </c>
      <c r="Y101" s="4" t="s">
        <v>367</v>
      </c>
      <c r="Z101" s="6" t="s">
        <v>670</v>
      </c>
      <c r="AA101" s="4" t="s">
        <v>29</v>
      </c>
    </row>
    <row r="102" spans="1:27" ht="195" x14ac:dyDescent="0.25">
      <c r="A102" s="20" t="s">
        <v>51</v>
      </c>
      <c r="B102" s="4" t="s">
        <v>62</v>
      </c>
      <c r="C102" s="9" t="s">
        <v>42</v>
      </c>
      <c r="D102" s="4" t="s">
        <v>802</v>
      </c>
      <c r="E102" s="4" t="s">
        <v>803</v>
      </c>
      <c r="F102" s="4" t="s">
        <v>31</v>
      </c>
      <c r="G102" s="9">
        <v>1</v>
      </c>
      <c r="H102" s="6" t="s">
        <v>53</v>
      </c>
      <c r="I102" s="6" t="s">
        <v>673</v>
      </c>
      <c r="J102" s="6" t="s">
        <v>674</v>
      </c>
      <c r="K102" s="6" t="s">
        <v>28</v>
      </c>
      <c r="L102" s="6" t="s">
        <v>28</v>
      </c>
      <c r="M102" s="6" t="s">
        <v>28</v>
      </c>
      <c r="N102" s="4">
        <v>2</v>
      </c>
      <c r="O102" s="4">
        <v>1</v>
      </c>
      <c r="P102" s="20">
        <f t="shared" ref="P102" si="24">+N102*O102</f>
        <v>2</v>
      </c>
      <c r="Q102" s="4" t="str">
        <f t="shared" si="16"/>
        <v>BAJO</v>
      </c>
      <c r="R102" s="4">
        <v>25</v>
      </c>
      <c r="S102" s="20">
        <f t="shared" ref="S102" si="25">+P102*R102</f>
        <v>50</v>
      </c>
      <c r="T102" s="6" t="str">
        <f t="shared" si="18"/>
        <v>III</v>
      </c>
      <c r="U102" s="6" t="str">
        <f t="shared" si="19"/>
        <v>MEJORABLE</v>
      </c>
      <c r="V102" s="6" t="s">
        <v>29</v>
      </c>
      <c r="W102" s="4" t="s">
        <v>29</v>
      </c>
      <c r="X102" s="4" t="s">
        <v>29</v>
      </c>
      <c r="Y102" s="4" t="s">
        <v>675</v>
      </c>
      <c r="Z102" s="4" t="s">
        <v>29</v>
      </c>
      <c r="AA102" s="4" t="s">
        <v>29</v>
      </c>
    </row>
    <row r="103" spans="1:27" ht="270" x14ac:dyDescent="0.25">
      <c r="A103" s="20" t="s">
        <v>51</v>
      </c>
      <c r="B103" s="4" t="s">
        <v>62</v>
      </c>
      <c r="C103" s="9" t="s">
        <v>804</v>
      </c>
      <c r="D103" s="4" t="s">
        <v>515</v>
      </c>
      <c r="E103" s="4" t="s">
        <v>395</v>
      </c>
      <c r="F103" s="4" t="s">
        <v>31</v>
      </c>
      <c r="G103" s="9">
        <v>1</v>
      </c>
      <c r="H103" s="6" t="s">
        <v>26</v>
      </c>
      <c r="I103" s="4" t="s">
        <v>383</v>
      </c>
      <c r="J103" s="9" t="s">
        <v>102</v>
      </c>
      <c r="K103" s="4" t="s">
        <v>28</v>
      </c>
      <c r="L103" s="4" t="s">
        <v>103</v>
      </c>
      <c r="M103" s="4" t="s">
        <v>104</v>
      </c>
      <c r="N103" s="4">
        <v>6</v>
      </c>
      <c r="O103" s="4">
        <v>2</v>
      </c>
      <c r="P103" s="20">
        <f t="shared" si="15"/>
        <v>12</v>
      </c>
      <c r="Q103" s="4" t="str">
        <f t="shared" si="16"/>
        <v>ALTO</v>
      </c>
      <c r="R103" s="4">
        <v>10</v>
      </c>
      <c r="S103" s="20">
        <f t="shared" si="17"/>
        <v>120</v>
      </c>
      <c r="T103" s="4" t="str">
        <f t="shared" si="18"/>
        <v>III</v>
      </c>
      <c r="U103" s="4" t="str">
        <f t="shared" si="19"/>
        <v>MEJORABLE</v>
      </c>
      <c r="V103" s="6" t="s">
        <v>29</v>
      </c>
      <c r="W103" s="4" t="s">
        <v>29</v>
      </c>
      <c r="X103" s="4" t="s">
        <v>29</v>
      </c>
      <c r="Y103" s="4" t="s">
        <v>106</v>
      </c>
      <c r="Z103" s="6" t="s">
        <v>29</v>
      </c>
      <c r="AA103" s="4" t="s">
        <v>107</v>
      </c>
    </row>
    <row r="104" spans="1:27" ht="270" x14ac:dyDescent="0.25">
      <c r="A104" s="20" t="s">
        <v>51</v>
      </c>
      <c r="B104" s="4" t="s">
        <v>62</v>
      </c>
      <c r="C104" s="9" t="s">
        <v>804</v>
      </c>
      <c r="D104" s="4" t="s">
        <v>515</v>
      </c>
      <c r="E104" s="4" t="s">
        <v>395</v>
      </c>
      <c r="F104" s="4" t="s">
        <v>31</v>
      </c>
      <c r="G104" s="9">
        <v>1</v>
      </c>
      <c r="H104" s="6" t="s">
        <v>26</v>
      </c>
      <c r="I104" s="9" t="s">
        <v>157</v>
      </c>
      <c r="J104" s="9" t="s">
        <v>102</v>
      </c>
      <c r="K104" s="4" t="s">
        <v>28</v>
      </c>
      <c r="L104" s="4" t="s">
        <v>103</v>
      </c>
      <c r="M104" s="4" t="s">
        <v>104</v>
      </c>
      <c r="N104" s="4">
        <v>2</v>
      </c>
      <c r="O104" s="4">
        <v>2</v>
      </c>
      <c r="P104" s="20">
        <f t="shared" si="15"/>
        <v>4</v>
      </c>
      <c r="Q104" s="4" t="str">
        <f t="shared" si="16"/>
        <v>BAJO</v>
      </c>
      <c r="R104" s="4">
        <v>10</v>
      </c>
      <c r="S104" s="20">
        <f t="shared" si="17"/>
        <v>40</v>
      </c>
      <c r="T104" s="4" t="str">
        <f t="shared" si="18"/>
        <v>III</v>
      </c>
      <c r="U104" s="4" t="str">
        <f t="shared" si="19"/>
        <v>MEJORABLE</v>
      </c>
      <c r="V104" s="6" t="s">
        <v>29</v>
      </c>
      <c r="W104" s="4" t="s">
        <v>29</v>
      </c>
      <c r="X104" s="4" t="s">
        <v>105</v>
      </c>
      <c r="Y104" s="4" t="s">
        <v>106</v>
      </c>
      <c r="Z104" s="6" t="s">
        <v>29</v>
      </c>
      <c r="AA104" s="4" t="s">
        <v>107</v>
      </c>
    </row>
    <row r="105" spans="1:27" ht="270" x14ac:dyDescent="0.25">
      <c r="A105" s="20" t="s">
        <v>51</v>
      </c>
      <c r="B105" s="4" t="s">
        <v>62</v>
      </c>
      <c r="C105" s="9" t="s">
        <v>804</v>
      </c>
      <c r="D105" s="4" t="s">
        <v>515</v>
      </c>
      <c r="E105" s="4" t="s">
        <v>395</v>
      </c>
      <c r="F105" s="4" t="s">
        <v>31</v>
      </c>
      <c r="G105" s="9">
        <v>1</v>
      </c>
      <c r="H105" s="6" t="s">
        <v>27</v>
      </c>
      <c r="I105" s="9" t="s">
        <v>109</v>
      </c>
      <c r="J105" s="9" t="s">
        <v>110</v>
      </c>
      <c r="K105" s="6" t="s">
        <v>660</v>
      </c>
      <c r="L105" s="6" t="s">
        <v>340</v>
      </c>
      <c r="M105" s="6" t="s">
        <v>738</v>
      </c>
      <c r="N105" s="4">
        <v>2</v>
      </c>
      <c r="O105" s="4">
        <v>3</v>
      </c>
      <c r="P105" s="20">
        <f t="shared" si="15"/>
        <v>6</v>
      </c>
      <c r="Q105" s="4" t="str">
        <f t="shared" si="16"/>
        <v>MEDIO</v>
      </c>
      <c r="R105" s="4">
        <v>10</v>
      </c>
      <c r="S105" s="20">
        <f t="shared" si="17"/>
        <v>60</v>
      </c>
      <c r="T105" s="4" t="str">
        <f t="shared" si="18"/>
        <v>III</v>
      </c>
      <c r="U105" s="4" t="str">
        <f t="shared" si="19"/>
        <v>MEJORABLE</v>
      </c>
      <c r="V105" s="6" t="s">
        <v>29</v>
      </c>
      <c r="W105" s="4" t="s">
        <v>29</v>
      </c>
      <c r="X105" s="6" t="s">
        <v>341</v>
      </c>
      <c r="Y105" s="6" t="s">
        <v>759</v>
      </c>
      <c r="Z105" s="4" t="s">
        <v>29</v>
      </c>
      <c r="AA105" s="4" t="s">
        <v>100</v>
      </c>
    </row>
    <row r="106" spans="1:27" ht="270" x14ac:dyDescent="0.25">
      <c r="A106" s="20" t="s">
        <v>51</v>
      </c>
      <c r="B106" s="4" t="s">
        <v>62</v>
      </c>
      <c r="C106" s="9" t="s">
        <v>804</v>
      </c>
      <c r="D106" s="4" t="s">
        <v>515</v>
      </c>
      <c r="E106" s="4" t="s">
        <v>395</v>
      </c>
      <c r="F106" s="4" t="s">
        <v>31</v>
      </c>
      <c r="G106" s="9">
        <v>1</v>
      </c>
      <c r="H106" s="6" t="s">
        <v>32</v>
      </c>
      <c r="I106" s="9" t="s">
        <v>385</v>
      </c>
      <c r="J106" s="9" t="s">
        <v>386</v>
      </c>
      <c r="K106" s="9" t="s">
        <v>764</v>
      </c>
      <c r="L106" s="9" t="s">
        <v>344</v>
      </c>
      <c r="M106" s="4" t="s">
        <v>387</v>
      </c>
      <c r="N106" s="4">
        <v>2</v>
      </c>
      <c r="O106" s="4">
        <v>3</v>
      </c>
      <c r="P106" s="20">
        <f t="shared" si="15"/>
        <v>6</v>
      </c>
      <c r="Q106" s="4" t="str">
        <f t="shared" si="16"/>
        <v>MEDIO</v>
      </c>
      <c r="R106" s="4">
        <v>10</v>
      </c>
      <c r="S106" s="20">
        <f t="shared" si="17"/>
        <v>60</v>
      </c>
      <c r="T106" s="4" t="str">
        <f t="shared" si="18"/>
        <v>III</v>
      </c>
      <c r="U106" s="4" t="str">
        <f t="shared" si="19"/>
        <v>MEJORABLE</v>
      </c>
      <c r="V106" s="6" t="s">
        <v>29</v>
      </c>
      <c r="W106" s="6" t="s">
        <v>29</v>
      </c>
      <c r="X106" s="6" t="s">
        <v>29</v>
      </c>
      <c r="Y106" s="4" t="s">
        <v>765</v>
      </c>
      <c r="Z106" s="4" t="s">
        <v>388</v>
      </c>
      <c r="AA106" s="4" t="s">
        <v>501</v>
      </c>
    </row>
    <row r="107" spans="1:27" ht="270" x14ac:dyDescent="0.25">
      <c r="A107" s="20" t="s">
        <v>51</v>
      </c>
      <c r="B107" s="4" t="s">
        <v>62</v>
      </c>
      <c r="C107" s="9" t="s">
        <v>804</v>
      </c>
      <c r="D107" s="4" t="s">
        <v>515</v>
      </c>
      <c r="E107" s="4" t="s">
        <v>395</v>
      </c>
      <c r="F107" s="4" t="s">
        <v>31</v>
      </c>
      <c r="G107" s="9">
        <v>1</v>
      </c>
      <c r="H107" s="6" t="s">
        <v>27</v>
      </c>
      <c r="I107" s="9" t="s">
        <v>347</v>
      </c>
      <c r="J107" s="9" t="s">
        <v>348</v>
      </c>
      <c r="K107" s="6" t="s">
        <v>660</v>
      </c>
      <c r="L107" s="6" t="s">
        <v>340</v>
      </c>
      <c r="M107" s="6" t="s">
        <v>738</v>
      </c>
      <c r="N107" s="4">
        <v>2</v>
      </c>
      <c r="O107" s="4">
        <v>3</v>
      </c>
      <c r="P107" s="20">
        <f t="shared" si="15"/>
        <v>6</v>
      </c>
      <c r="Q107" s="4" t="str">
        <f t="shared" si="16"/>
        <v>MEDIO</v>
      </c>
      <c r="R107" s="4">
        <v>10</v>
      </c>
      <c r="S107" s="20">
        <f t="shared" si="17"/>
        <v>60</v>
      </c>
      <c r="T107" s="4" t="str">
        <f t="shared" si="18"/>
        <v>III</v>
      </c>
      <c r="U107" s="4" t="str">
        <f t="shared" si="19"/>
        <v>MEJORABLE</v>
      </c>
      <c r="V107" s="6" t="s">
        <v>29</v>
      </c>
      <c r="W107" s="4" t="s">
        <v>29</v>
      </c>
      <c r="X107" s="6" t="s">
        <v>341</v>
      </c>
      <c r="Y107" s="6" t="s">
        <v>761</v>
      </c>
      <c r="Z107" s="6" t="s">
        <v>29</v>
      </c>
      <c r="AA107" s="4" t="s">
        <v>323</v>
      </c>
    </row>
    <row r="108" spans="1:27" ht="270" x14ac:dyDescent="0.25">
      <c r="A108" s="20" t="s">
        <v>51</v>
      </c>
      <c r="B108" s="4" t="s">
        <v>62</v>
      </c>
      <c r="C108" s="9" t="s">
        <v>804</v>
      </c>
      <c r="D108" s="4" t="s">
        <v>515</v>
      </c>
      <c r="E108" s="4" t="s">
        <v>395</v>
      </c>
      <c r="F108" s="4" t="s">
        <v>31</v>
      </c>
      <c r="G108" s="9">
        <v>1</v>
      </c>
      <c r="H108" s="6" t="s">
        <v>25</v>
      </c>
      <c r="I108" s="9" t="s">
        <v>98</v>
      </c>
      <c r="J108" s="9" t="s">
        <v>99</v>
      </c>
      <c r="K108" s="9" t="s">
        <v>667</v>
      </c>
      <c r="L108" s="9" t="s">
        <v>28</v>
      </c>
      <c r="M108" s="9" t="s">
        <v>736</v>
      </c>
      <c r="N108" s="4">
        <v>2</v>
      </c>
      <c r="O108" s="4">
        <v>3</v>
      </c>
      <c r="P108" s="20">
        <f t="shared" si="15"/>
        <v>6</v>
      </c>
      <c r="Q108" s="4" t="str">
        <f t="shared" si="16"/>
        <v>MEDIO</v>
      </c>
      <c r="R108" s="4">
        <v>10</v>
      </c>
      <c r="S108" s="20">
        <f t="shared" si="17"/>
        <v>60</v>
      </c>
      <c r="T108" s="4" t="str">
        <f t="shared" si="18"/>
        <v>III</v>
      </c>
      <c r="U108" s="4" t="str">
        <f t="shared" si="19"/>
        <v>MEJORABLE</v>
      </c>
      <c r="V108" s="6" t="s">
        <v>29</v>
      </c>
      <c r="W108" s="4" t="s">
        <v>29</v>
      </c>
      <c r="X108" s="9" t="s">
        <v>667</v>
      </c>
      <c r="Y108" s="4" t="s">
        <v>762</v>
      </c>
      <c r="Z108" s="4" t="s">
        <v>29</v>
      </c>
      <c r="AA108" s="4" t="s">
        <v>100</v>
      </c>
    </row>
    <row r="109" spans="1:27" ht="270" x14ac:dyDescent="0.25">
      <c r="A109" s="20" t="s">
        <v>51</v>
      </c>
      <c r="B109" s="4" t="s">
        <v>62</v>
      </c>
      <c r="C109" s="9" t="s">
        <v>804</v>
      </c>
      <c r="D109" s="4" t="s">
        <v>515</v>
      </c>
      <c r="E109" s="4" t="s">
        <v>395</v>
      </c>
      <c r="F109" s="4" t="s">
        <v>31</v>
      </c>
      <c r="G109" s="9">
        <v>1</v>
      </c>
      <c r="H109" s="6" t="s">
        <v>112</v>
      </c>
      <c r="I109" s="9" t="s">
        <v>396</v>
      </c>
      <c r="J109" s="9" t="s">
        <v>114</v>
      </c>
      <c r="K109" s="6" t="s">
        <v>365</v>
      </c>
      <c r="L109" s="6" t="s">
        <v>366</v>
      </c>
      <c r="M109" s="6" t="s">
        <v>670</v>
      </c>
      <c r="N109" s="4">
        <v>6</v>
      </c>
      <c r="O109" s="4">
        <v>4</v>
      </c>
      <c r="P109" s="20">
        <f t="shared" si="15"/>
        <v>24</v>
      </c>
      <c r="Q109" s="4" t="str">
        <f t="shared" si="16"/>
        <v>MUY ALTO</v>
      </c>
      <c r="R109" s="4">
        <v>60</v>
      </c>
      <c r="S109" s="20">
        <f t="shared" si="17"/>
        <v>1440</v>
      </c>
      <c r="T109" s="4" t="str">
        <f t="shared" si="18"/>
        <v>I</v>
      </c>
      <c r="U109" s="4" t="str">
        <f t="shared" si="19"/>
        <v>NO ACEPTABLE</v>
      </c>
      <c r="V109" s="6" t="s">
        <v>29</v>
      </c>
      <c r="W109" s="4" t="s">
        <v>29</v>
      </c>
      <c r="X109" s="6" t="s">
        <v>29</v>
      </c>
      <c r="Y109" s="4" t="s">
        <v>367</v>
      </c>
      <c r="Z109" s="6" t="s">
        <v>670</v>
      </c>
      <c r="AA109" s="4" t="s">
        <v>29</v>
      </c>
    </row>
    <row r="110" spans="1:27" ht="270" x14ac:dyDescent="0.25">
      <c r="A110" s="20" t="s">
        <v>51</v>
      </c>
      <c r="B110" s="4" t="s">
        <v>62</v>
      </c>
      <c r="C110" s="9" t="s">
        <v>804</v>
      </c>
      <c r="D110" s="4" t="s">
        <v>515</v>
      </c>
      <c r="E110" s="4" t="s">
        <v>395</v>
      </c>
      <c r="F110" s="4" t="s">
        <v>31</v>
      </c>
      <c r="G110" s="9">
        <v>1</v>
      </c>
      <c r="H110" s="6" t="s">
        <v>112</v>
      </c>
      <c r="I110" s="4" t="s">
        <v>198</v>
      </c>
      <c r="J110" s="6" t="s">
        <v>114</v>
      </c>
      <c r="K110" s="6" t="s">
        <v>357</v>
      </c>
      <c r="L110" s="9" t="s">
        <v>637</v>
      </c>
      <c r="M110" s="9" t="s">
        <v>28</v>
      </c>
      <c r="N110" s="4">
        <v>2</v>
      </c>
      <c r="O110" s="4">
        <v>3</v>
      </c>
      <c r="P110" s="20">
        <f t="shared" si="15"/>
        <v>6</v>
      </c>
      <c r="Q110" s="4" t="str">
        <f t="shared" si="16"/>
        <v>MEDIO</v>
      </c>
      <c r="R110" s="4">
        <v>25</v>
      </c>
      <c r="S110" s="20">
        <f t="shared" si="17"/>
        <v>150</v>
      </c>
      <c r="T110" s="4" t="str">
        <f t="shared" si="18"/>
        <v>II</v>
      </c>
      <c r="U110" s="4" t="str">
        <f t="shared" si="19"/>
        <v>NO ACEPTABLE O ACEPTABLE CON CONTROL ESPECIFICO</v>
      </c>
      <c r="V110" s="6" t="s">
        <v>29</v>
      </c>
      <c r="W110" s="4" t="s">
        <v>29</v>
      </c>
      <c r="X110" s="6" t="s">
        <v>384</v>
      </c>
      <c r="Y110" s="4" t="s">
        <v>359</v>
      </c>
      <c r="Z110" s="4" t="s">
        <v>29</v>
      </c>
      <c r="AA110" s="4" t="s">
        <v>360</v>
      </c>
    </row>
    <row r="111" spans="1:27" ht="270" x14ac:dyDescent="0.25">
      <c r="A111" s="20" t="s">
        <v>51</v>
      </c>
      <c r="B111" s="4" t="s">
        <v>62</v>
      </c>
      <c r="C111" s="9" t="s">
        <v>804</v>
      </c>
      <c r="D111" s="4" t="s">
        <v>515</v>
      </c>
      <c r="E111" s="4" t="s">
        <v>395</v>
      </c>
      <c r="F111" s="4" t="s">
        <v>31</v>
      </c>
      <c r="G111" s="9">
        <v>1</v>
      </c>
      <c r="H111" s="6" t="s">
        <v>112</v>
      </c>
      <c r="I111" s="4" t="s">
        <v>198</v>
      </c>
      <c r="J111" s="6" t="s">
        <v>114</v>
      </c>
      <c r="K111" s="6" t="s">
        <v>357</v>
      </c>
      <c r="L111" s="9" t="s">
        <v>637</v>
      </c>
      <c r="M111" s="9" t="s">
        <v>28</v>
      </c>
      <c r="N111" s="4">
        <v>2</v>
      </c>
      <c r="O111" s="4">
        <v>3</v>
      </c>
      <c r="P111" s="20">
        <f t="shared" si="15"/>
        <v>6</v>
      </c>
      <c r="Q111" s="4" t="str">
        <f t="shared" si="16"/>
        <v>MEDIO</v>
      </c>
      <c r="R111" s="4">
        <v>25</v>
      </c>
      <c r="S111" s="20">
        <f t="shared" si="17"/>
        <v>150</v>
      </c>
      <c r="T111" s="4" t="str">
        <f t="shared" si="18"/>
        <v>II</v>
      </c>
      <c r="U111" s="4" t="str">
        <f t="shared" si="19"/>
        <v>NO ACEPTABLE O ACEPTABLE CON CONTROL ESPECIFICO</v>
      </c>
      <c r="V111" s="6" t="s">
        <v>29</v>
      </c>
      <c r="W111" s="4" t="s">
        <v>29</v>
      </c>
      <c r="X111" s="6" t="s">
        <v>384</v>
      </c>
      <c r="Y111" s="4" t="s">
        <v>359</v>
      </c>
      <c r="Z111" s="4" t="s">
        <v>29</v>
      </c>
      <c r="AA111" s="4" t="s">
        <v>360</v>
      </c>
    </row>
    <row r="112" spans="1:27" ht="270" x14ac:dyDescent="0.25">
      <c r="A112" s="20" t="s">
        <v>51</v>
      </c>
      <c r="B112" s="4" t="s">
        <v>62</v>
      </c>
      <c r="C112" s="9" t="s">
        <v>804</v>
      </c>
      <c r="D112" s="4" t="s">
        <v>515</v>
      </c>
      <c r="E112" s="4" t="s">
        <v>395</v>
      </c>
      <c r="F112" s="4" t="s">
        <v>31</v>
      </c>
      <c r="G112" s="9">
        <v>1</v>
      </c>
      <c r="H112" s="6" t="s">
        <v>112</v>
      </c>
      <c r="I112" s="9" t="s">
        <v>361</v>
      </c>
      <c r="J112" s="9" t="s">
        <v>125</v>
      </c>
      <c r="K112" s="9" t="s">
        <v>126</v>
      </c>
      <c r="L112" s="9" t="s">
        <v>127</v>
      </c>
      <c r="M112" s="9" t="s">
        <v>28</v>
      </c>
      <c r="N112" s="4">
        <v>2</v>
      </c>
      <c r="O112" s="4">
        <v>2</v>
      </c>
      <c r="P112" s="20">
        <f t="shared" si="15"/>
        <v>4</v>
      </c>
      <c r="Q112" s="4" t="str">
        <f t="shared" si="16"/>
        <v>BAJO</v>
      </c>
      <c r="R112" s="4">
        <v>10</v>
      </c>
      <c r="S112" s="20">
        <f t="shared" si="17"/>
        <v>40</v>
      </c>
      <c r="T112" s="4" t="str">
        <f t="shared" si="18"/>
        <v>III</v>
      </c>
      <c r="U112" s="4" t="str">
        <f t="shared" si="19"/>
        <v>MEJORABLE</v>
      </c>
      <c r="V112" s="6" t="s">
        <v>29</v>
      </c>
      <c r="W112" s="6" t="s">
        <v>29</v>
      </c>
      <c r="X112" s="6" t="s">
        <v>29</v>
      </c>
      <c r="Y112" s="4" t="s">
        <v>795</v>
      </c>
      <c r="Z112" s="4" t="s">
        <v>29</v>
      </c>
      <c r="AA112" s="4" t="s">
        <v>128</v>
      </c>
    </row>
    <row r="113" spans="1:27" ht="270" x14ac:dyDescent="0.25">
      <c r="A113" s="20" t="s">
        <v>51</v>
      </c>
      <c r="B113" s="4" t="s">
        <v>62</v>
      </c>
      <c r="C113" s="9" t="s">
        <v>804</v>
      </c>
      <c r="D113" s="4" t="s">
        <v>515</v>
      </c>
      <c r="E113" s="4" t="s">
        <v>395</v>
      </c>
      <c r="F113" s="4" t="s">
        <v>31</v>
      </c>
      <c r="G113" s="9">
        <v>1</v>
      </c>
      <c r="H113" s="6" t="s">
        <v>112</v>
      </c>
      <c r="I113" s="9" t="s">
        <v>362</v>
      </c>
      <c r="J113" s="9" t="s">
        <v>125</v>
      </c>
      <c r="K113" s="9" t="s">
        <v>363</v>
      </c>
      <c r="L113" s="9" t="s">
        <v>28</v>
      </c>
      <c r="M113" s="9" t="s">
        <v>28</v>
      </c>
      <c r="N113" s="4">
        <v>2</v>
      </c>
      <c r="O113" s="4">
        <v>3</v>
      </c>
      <c r="P113" s="20">
        <f t="shared" si="15"/>
        <v>6</v>
      </c>
      <c r="Q113" s="4" t="str">
        <f t="shared" si="16"/>
        <v>MEDIO</v>
      </c>
      <c r="R113" s="4">
        <v>10</v>
      </c>
      <c r="S113" s="20">
        <f t="shared" si="17"/>
        <v>60</v>
      </c>
      <c r="T113" s="4" t="str">
        <f t="shared" si="18"/>
        <v>III</v>
      </c>
      <c r="U113" s="4" t="str">
        <f t="shared" si="19"/>
        <v>MEJORABLE</v>
      </c>
      <c r="V113" s="6" t="s">
        <v>29</v>
      </c>
      <c r="W113" s="6" t="s">
        <v>29</v>
      </c>
      <c r="X113" s="6" t="s">
        <v>29</v>
      </c>
      <c r="Y113" s="4" t="s">
        <v>796</v>
      </c>
      <c r="Z113" s="4" t="s">
        <v>29</v>
      </c>
      <c r="AA113" s="4" t="s">
        <v>29</v>
      </c>
    </row>
    <row r="114" spans="1:27" ht="270" x14ac:dyDescent="0.25">
      <c r="A114" s="20" t="s">
        <v>51</v>
      </c>
      <c r="B114" s="4" t="s">
        <v>62</v>
      </c>
      <c r="C114" s="9" t="s">
        <v>804</v>
      </c>
      <c r="D114" s="4" t="s">
        <v>515</v>
      </c>
      <c r="E114" s="4" t="s">
        <v>395</v>
      </c>
      <c r="F114" s="4" t="s">
        <v>31</v>
      </c>
      <c r="G114" s="9">
        <v>1</v>
      </c>
      <c r="H114" s="6" t="s">
        <v>112</v>
      </c>
      <c r="I114" s="6" t="s">
        <v>355</v>
      </c>
      <c r="J114" s="6" t="s">
        <v>356</v>
      </c>
      <c r="K114" s="6" t="s">
        <v>357</v>
      </c>
      <c r="L114" s="9" t="s">
        <v>763</v>
      </c>
      <c r="M114" s="9" t="s">
        <v>141</v>
      </c>
      <c r="N114" s="4">
        <v>2</v>
      </c>
      <c r="O114" s="4">
        <v>2</v>
      </c>
      <c r="P114" s="20">
        <f t="shared" si="15"/>
        <v>4</v>
      </c>
      <c r="Q114" s="4" t="str">
        <f t="shared" si="16"/>
        <v>BAJO</v>
      </c>
      <c r="R114" s="4">
        <v>10</v>
      </c>
      <c r="S114" s="20">
        <f t="shared" si="17"/>
        <v>40</v>
      </c>
      <c r="T114" s="4" t="str">
        <f t="shared" si="18"/>
        <v>III</v>
      </c>
      <c r="U114" s="4" t="str">
        <f t="shared" si="19"/>
        <v>MEJORABLE</v>
      </c>
      <c r="V114" s="6" t="s">
        <v>29</v>
      </c>
      <c r="W114" s="4" t="s">
        <v>29</v>
      </c>
      <c r="X114" s="6" t="s">
        <v>358</v>
      </c>
      <c r="Y114" s="4" t="s">
        <v>359</v>
      </c>
      <c r="Z114" s="4" t="s">
        <v>29</v>
      </c>
      <c r="AA114" s="4" t="s">
        <v>360</v>
      </c>
    </row>
    <row r="115" spans="1:27" ht="270" x14ac:dyDescent="0.25">
      <c r="A115" s="20" t="s">
        <v>51</v>
      </c>
      <c r="B115" s="4" t="s">
        <v>62</v>
      </c>
      <c r="C115" s="9" t="s">
        <v>804</v>
      </c>
      <c r="D115" s="4" t="s">
        <v>515</v>
      </c>
      <c r="E115" s="4" t="s">
        <v>395</v>
      </c>
      <c r="F115" s="4" t="s">
        <v>31</v>
      </c>
      <c r="G115" s="9">
        <v>1</v>
      </c>
      <c r="H115" s="6" t="s">
        <v>112</v>
      </c>
      <c r="I115" s="9" t="s">
        <v>364</v>
      </c>
      <c r="J115" s="9" t="s">
        <v>114</v>
      </c>
      <c r="K115" s="6" t="s">
        <v>365</v>
      </c>
      <c r="L115" s="6" t="s">
        <v>366</v>
      </c>
      <c r="M115" s="6" t="s">
        <v>670</v>
      </c>
      <c r="N115" s="4">
        <v>6</v>
      </c>
      <c r="O115" s="4">
        <v>4</v>
      </c>
      <c r="P115" s="20">
        <f t="shared" si="15"/>
        <v>24</v>
      </c>
      <c r="Q115" s="4" t="str">
        <f t="shared" si="16"/>
        <v>MUY ALTO</v>
      </c>
      <c r="R115" s="4">
        <v>60</v>
      </c>
      <c r="S115" s="20">
        <f t="shared" si="17"/>
        <v>1440</v>
      </c>
      <c r="T115" s="4" t="str">
        <f t="shared" si="18"/>
        <v>I</v>
      </c>
      <c r="U115" s="4" t="str">
        <f t="shared" si="19"/>
        <v>NO ACEPTABLE</v>
      </c>
      <c r="V115" s="6" t="s">
        <v>29</v>
      </c>
      <c r="W115" s="4" t="s">
        <v>29</v>
      </c>
      <c r="X115" s="6" t="s">
        <v>29</v>
      </c>
      <c r="Y115" s="4" t="s">
        <v>367</v>
      </c>
      <c r="Z115" s="6" t="s">
        <v>670</v>
      </c>
      <c r="AA115" s="4" t="s">
        <v>29</v>
      </c>
    </row>
    <row r="116" spans="1:27" ht="270" x14ac:dyDescent="0.25">
      <c r="A116" s="20" t="s">
        <v>51</v>
      </c>
      <c r="B116" s="4" t="s">
        <v>62</v>
      </c>
      <c r="C116" s="9" t="s">
        <v>804</v>
      </c>
      <c r="D116" s="4" t="s">
        <v>515</v>
      </c>
      <c r="E116" s="4" t="s">
        <v>395</v>
      </c>
      <c r="F116" s="4" t="s">
        <v>31</v>
      </c>
      <c r="G116" s="9">
        <v>1</v>
      </c>
      <c r="H116" s="6" t="s">
        <v>53</v>
      </c>
      <c r="I116" s="6" t="s">
        <v>673</v>
      </c>
      <c r="J116" s="6" t="s">
        <v>674</v>
      </c>
      <c r="K116" s="6" t="s">
        <v>28</v>
      </c>
      <c r="L116" s="6" t="s">
        <v>28</v>
      </c>
      <c r="M116" s="6" t="s">
        <v>28</v>
      </c>
      <c r="N116" s="4">
        <v>2</v>
      </c>
      <c r="O116" s="4">
        <v>1</v>
      </c>
      <c r="P116" s="20">
        <f t="shared" ref="P116" si="26">+N116*O116</f>
        <v>2</v>
      </c>
      <c r="Q116" s="4" t="str">
        <f t="shared" si="16"/>
        <v>BAJO</v>
      </c>
      <c r="R116" s="4">
        <v>25</v>
      </c>
      <c r="S116" s="20">
        <f t="shared" ref="S116" si="27">+P116*R116</f>
        <v>50</v>
      </c>
      <c r="T116" s="6" t="str">
        <f t="shared" si="18"/>
        <v>III</v>
      </c>
      <c r="U116" s="6" t="str">
        <f t="shared" si="19"/>
        <v>MEJORABLE</v>
      </c>
      <c r="V116" s="6" t="s">
        <v>29</v>
      </c>
      <c r="W116" s="4" t="s">
        <v>29</v>
      </c>
      <c r="X116" s="4" t="s">
        <v>29</v>
      </c>
      <c r="Y116" s="4" t="s">
        <v>675</v>
      </c>
      <c r="Z116" s="4" t="s">
        <v>29</v>
      </c>
      <c r="AA116" s="4" t="s">
        <v>29</v>
      </c>
    </row>
    <row r="117" spans="1:27" ht="90" x14ac:dyDescent="0.25">
      <c r="A117" s="26" t="s">
        <v>451</v>
      </c>
      <c r="B117" s="4" t="s">
        <v>62</v>
      </c>
      <c r="C117" s="9" t="s">
        <v>452</v>
      </c>
      <c r="D117" s="4" t="s">
        <v>453</v>
      </c>
      <c r="E117" s="4" t="s">
        <v>454</v>
      </c>
      <c r="F117" s="4" t="s">
        <v>31</v>
      </c>
      <c r="G117" s="9" t="s">
        <v>71</v>
      </c>
      <c r="H117" s="6" t="s">
        <v>53</v>
      </c>
      <c r="I117" s="9" t="s">
        <v>95</v>
      </c>
      <c r="J117" s="9" t="s">
        <v>96</v>
      </c>
      <c r="K117" s="4" t="s">
        <v>28</v>
      </c>
      <c r="L117" s="4" t="s">
        <v>28</v>
      </c>
      <c r="M117" s="4" t="s">
        <v>644</v>
      </c>
      <c r="N117" s="4">
        <v>2</v>
      </c>
      <c r="O117" s="4">
        <v>4</v>
      </c>
      <c r="P117" s="20">
        <f t="shared" ref="P117:P125" si="28">+O117*N117</f>
        <v>8</v>
      </c>
      <c r="Q117" s="4" t="str">
        <f t="shared" ref="Q117:Q125" si="29">IF(P117=0,"N/A",IF(AND(P117&gt;=1,P117&lt;=4),"BAJO",IF(AND(P117&gt;=6,P117&lt;=9),"MEDIO",IF(AND(P117&gt;=10,P117&lt;=20),"ALTO",IF(P117&gt;=24,"MUY ALTO")))))</f>
        <v>MEDIO</v>
      </c>
      <c r="R117" s="4">
        <v>25</v>
      </c>
      <c r="S117" s="20">
        <f t="shared" ref="S117:S125" si="30">P117*R117</f>
        <v>200</v>
      </c>
      <c r="T117" s="4" t="str">
        <f t="shared" ref="T117:T125" si="31">IF(S117=0,"N/A",IF(AND(S117&gt;=1,S117&lt;=20),"IV",IF(AND(S117&gt;=40,S117&lt;=120),"III",IF(AND(S117&gt;=150,S117&lt;=500),"II",IF(S117&gt;=600,"I")))))</f>
        <v>II</v>
      </c>
      <c r="U117" s="4" t="str">
        <f t="shared" ref="U117:U125" si="32">IF(T117="N/A","N/A",IF(T117="I","NO ACEPTABLE",IF(T117="II","NO ACEPTABLE O ACEPTABLE CON CONTROL ESPECIFICO",IF(T117="III","MEJORABLE",IF(T117="IV","ACEPTABLE")))))</f>
        <v>NO ACEPTABLE O ACEPTABLE CON CONTROL ESPECIFICO</v>
      </c>
      <c r="V117" s="6" t="s">
        <v>29</v>
      </c>
      <c r="W117" s="4" t="s">
        <v>29</v>
      </c>
      <c r="X117" s="4" t="s">
        <v>29</v>
      </c>
      <c r="Y117" s="4" t="s">
        <v>645</v>
      </c>
      <c r="Z117" s="4" t="s">
        <v>97</v>
      </c>
      <c r="AA117" s="4" t="s">
        <v>732</v>
      </c>
    </row>
    <row r="118" spans="1:27" ht="135" x14ac:dyDescent="0.25">
      <c r="A118" s="26" t="s">
        <v>451</v>
      </c>
      <c r="B118" s="4" t="s">
        <v>62</v>
      </c>
      <c r="C118" s="9" t="s">
        <v>452</v>
      </c>
      <c r="D118" s="4" t="s">
        <v>453</v>
      </c>
      <c r="E118" s="4" t="s">
        <v>454</v>
      </c>
      <c r="F118" s="4" t="s">
        <v>31</v>
      </c>
      <c r="G118" s="9" t="s">
        <v>71</v>
      </c>
      <c r="H118" s="6" t="s">
        <v>79</v>
      </c>
      <c r="I118" s="9" t="s">
        <v>129</v>
      </c>
      <c r="J118" s="9" t="s">
        <v>130</v>
      </c>
      <c r="K118" s="6" t="s">
        <v>28</v>
      </c>
      <c r="L118" s="4" t="s">
        <v>28</v>
      </c>
      <c r="M118" s="6" t="s">
        <v>455</v>
      </c>
      <c r="N118" s="4">
        <v>10</v>
      </c>
      <c r="O118" s="4">
        <v>1</v>
      </c>
      <c r="P118" s="20">
        <f t="shared" si="28"/>
        <v>10</v>
      </c>
      <c r="Q118" s="4" t="str">
        <f t="shared" si="29"/>
        <v>ALTO</v>
      </c>
      <c r="R118" s="4">
        <v>100</v>
      </c>
      <c r="S118" s="20">
        <f t="shared" si="30"/>
        <v>1000</v>
      </c>
      <c r="T118" s="4" t="str">
        <f t="shared" si="31"/>
        <v>I</v>
      </c>
      <c r="U118" s="4" t="str">
        <f t="shared" si="32"/>
        <v>NO ACEPTABLE</v>
      </c>
      <c r="V118" s="6" t="s">
        <v>29</v>
      </c>
      <c r="W118" s="4" t="s">
        <v>29</v>
      </c>
      <c r="X118" s="4" t="s">
        <v>29</v>
      </c>
      <c r="Y118" s="4" t="s">
        <v>456</v>
      </c>
      <c r="Z118" s="4" t="s">
        <v>29</v>
      </c>
      <c r="AA118" s="4" t="s">
        <v>132</v>
      </c>
    </row>
    <row r="119" spans="1:27" ht="135" x14ac:dyDescent="0.25">
      <c r="A119" s="26" t="s">
        <v>451</v>
      </c>
      <c r="B119" s="4" t="s">
        <v>62</v>
      </c>
      <c r="C119" s="9" t="s">
        <v>452</v>
      </c>
      <c r="D119" s="4" t="s">
        <v>453</v>
      </c>
      <c r="E119" s="4" t="s">
        <v>454</v>
      </c>
      <c r="F119" s="4" t="s">
        <v>31</v>
      </c>
      <c r="G119" s="9" t="s">
        <v>71</v>
      </c>
      <c r="H119" s="6" t="s">
        <v>79</v>
      </c>
      <c r="I119" s="9" t="s">
        <v>169</v>
      </c>
      <c r="J119" s="9" t="s">
        <v>170</v>
      </c>
      <c r="K119" s="6" t="s">
        <v>28</v>
      </c>
      <c r="L119" s="4" t="s">
        <v>28</v>
      </c>
      <c r="M119" s="6" t="s">
        <v>455</v>
      </c>
      <c r="N119" s="4">
        <v>2</v>
      </c>
      <c r="O119" s="4">
        <v>1</v>
      </c>
      <c r="P119" s="20">
        <f t="shared" si="28"/>
        <v>2</v>
      </c>
      <c r="Q119" s="4" t="str">
        <f t="shared" si="29"/>
        <v>BAJO</v>
      </c>
      <c r="R119" s="4">
        <v>10</v>
      </c>
      <c r="S119" s="20">
        <f t="shared" si="30"/>
        <v>20</v>
      </c>
      <c r="T119" s="4" t="str">
        <f t="shared" si="31"/>
        <v>IV</v>
      </c>
      <c r="U119" s="4" t="str">
        <f t="shared" si="32"/>
        <v>ACEPTABLE</v>
      </c>
      <c r="V119" s="6" t="s">
        <v>29</v>
      </c>
      <c r="W119" s="4" t="s">
        <v>29</v>
      </c>
      <c r="X119" s="4" t="s">
        <v>29</v>
      </c>
      <c r="Y119" s="4" t="s">
        <v>456</v>
      </c>
      <c r="Z119" s="4" t="s">
        <v>457</v>
      </c>
      <c r="AA119" s="4" t="s">
        <v>132</v>
      </c>
    </row>
    <row r="120" spans="1:27" ht="150" x14ac:dyDescent="0.25">
      <c r="A120" s="26" t="s">
        <v>451</v>
      </c>
      <c r="B120" s="4" t="s">
        <v>62</v>
      </c>
      <c r="C120" s="9" t="s">
        <v>452</v>
      </c>
      <c r="D120" s="4" t="s">
        <v>453</v>
      </c>
      <c r="E120" s="4" t="s">
        <v>454</v>
      </c>
      <c r="F120" s="4" t="s">
        <v>31</v>
      </c>
      <c r="G120" s="9" t="s">
        <v>71</v>
      </c>
      <c r="H120" s="6" t="s">
        <v>112</v>
      </c>
      <c r="I120" s="9" t="s">
        <v>668</v>
      </c>
      <c r="J120" s="9" t="s">
        <v>412</v>
      </c>
      <c r="K120" s="9" t="s">
        <v>363</v>
      </c>
      <c r="L120" s="9" t="s">
        <v>28</v>
      </c>
      <c r="M120" s="9" t="s">
        <v>171</v>
      </c>
      <c r="N120" s="4">
        <v>6</v>
      </c>
      <c r="O120" s="4">
        <v>2</v>
      </c>
      <c r="P120" s="20">
        <f t="shared" si="28"/>
        <v>12</v>
      </c>
      <c r="Q120" s="4" t="str">
        <f t="shared" si="29"/>
        <v>ALTO</v>
      </c>
      <c r="R120" s="4">
        <v>25</v>
      </c>
      <c r="S120" s="20">
        <f t="shared" si="30"/>
        <v>300</v>
      </c>
      <c r="T120" s="4" t="str">
        <f t="shared" si="31"/>
        <v>II</v>
      </c>
      <c r="U120" s="4" t="str">
        <f t="shared" si="32"/>
        <v>NO ACEPTABLE O ACEPTABLE CON CONTROL ESPECIFICO</v>
      </c>
      <c r="V120" s="6" t="s">
        <v>29</v>
      </c>
      <c r="W120" s="4" t="s">
        <v>29</v>
      </c>
      <c r="X120" s="4" t="s">
        <v>29</v>
      </c>
      <c r="Y120" s="4" t="s">
        <v>797</v>
      </c>
      <c r="Z120" s="4" t="s">
        <v>29</v>
      </c>
      <c r="AA120" s="4" t="s">
        <v>128</v>
      </c>
    </row>
    <row r="121" spans="1:27" ht="75" x14ac:dyDescent="0.25">
      <c r="A121" s="26" t="s">
        <v>451</v>
      </c>
      <c r="B121" s="4" t="s">
        <v>62</v>
      </c>
      <c r="C121" s="9" t="s">
        <v>452</v>
      </c>
      <c r="D121" s="4" t="s">
        <v>453</v>
      </c>
      <c r="E121" s="4" t="s">
        <v>454</v>
      </c>
      <c r="F121" s="4" t="s">
        <v>31</v>
      </c>
      <c r="G121" s="9" t="s">
        <v>71</v>
      </c>
      <c r="H121" s="6" t="s">
        <v>112</v>
      </c>
      <c r="I121" s="9" t="s">
        <v>137</v>
      </c>
      <c r="J121" s="9" t="s">
        <v>138</v>
      </c>
      <c r="K121" s="9" t="s">
        <v>28</v>
      </c>
      <c r="L121" s="6" t="s">
        <v>140</v>
      </c>
      <c r="M121" s="6" t="s">
        <v>141</v>
      </c>
      <c r="N121" s="4">
        <v>2</v>
      </c>
      <c r="O121" s="4">
        <v>2</v>
      </c>
      <c r="P121" s="20">
        <f t="shared" si="28"/>
        <v>4</v>
      </c>
      <c r="Q121" s="4" t="str">
        <f t="shared" si="29"/>
        <v>BAJO</v>
      </c>
      <c r="R121" s="4">
        <v>10</v>
      </c>
      <c r="S121" s="20">
        <f t="shared" si="30"/>
        <v>40</v>
      </c>
      <c r="T121" s="4" t="str">
        <f t="shared" si="31"/>
        <v>III</v>
      </c>
      <c r="U121" s="4" t="str">
        <f t="shared" si="32"/>
        <v>MEJORABLE</v>
      </c>
      <c r="V121" s="6" t="s">
        <v>29</v>
      </c>
      <c r="W121" s="4" t="s">
        <v>29</v>
      </c>
      <c r="X121" s="4" t="s">
        <v>29</v>
      </c>
      <c r="Y121" s="4" t="s">
        <v>142</v>
      </c>
      <c r="Z121" s="4" t="s">
        <v>29</v>
      </c>
      <c r="AA121" s="4" t="s">
        <v>118</v>
      </c>
    </row>
    <row r="122" spans="1:27" ht="90" x14ac:dyDescent="0.25">
      <c r="A122" s="26" t="s">
        <v>451</v>
      </c>
      <c r="B122" s="4" t="s">
        <v>62</v>
      </c>
      <c r="C122" s="9" t="s">
        <v>452</v>
      </c>
      <c r="D122" s="4" t="s">
        <v>453</v>
      </c>
      <c r="E122" s="4" t="s">
        <v>454</v>
      </c>
      <c r="F122" s="4" t="s">
        <v>31</v>
      </c>
      <c r="G122" s="9" t="s">
        <v>71</v>
      </c>
      <c r="H122" s="6" t="s">
        <v>112</v>
      </c>
      <c r="I122" s="9" t="s">
        <v>733</v>
      </c>
      <c r="J122" s="9" t="s">
        <v>114</v>
      </c>
      <c r="K122" s="9" t="s">
        <v>120</v>
      </c>
      <c r="L122" s="9" t="s">
        <v>121</v>
      </c>
      <c r="M122" s="9" t="s">
        <v>28</v>
      </c>
      <c r="N122" s="4">
        <v>6</v>
      </c>
      <c r="O122" s="4">
        <v>1</v>
      </c>
      <c r="P122" s="20">
        <f t="shared" si="28"/>
        <v>6</v>
      </c>
      <c r="Q122" s="4" t="str">
        <f t="shared" si="29"/>
        <v>MEDIO</v>
      </c>
      <c r="R122" s="4">
        <v>60</v>
      </c>
      <c r="S122" s="20">
        <f t="shared" si="30"/>
        <v>360</v>
      </c>
      <c r="T122" s="4" t="str">
        <f t="shared" si="31"/>
        <v>II</v>
      </c>
      <c r="U122" s="4" t="str">
        <f t="shared" si="32"/>
        <v>NO ACEPTABLE O ACEPTABLE CON CONTROL ESPECIFICO</v>
      </c>
      <c r="V122" s="6" t="s">
        <v>29</v>
      </c>
      <c r="W122" s="4" t="s">
        <v>29</v>
      </c>
      <c r="X122" s="4" t="s">
        <v>29</v>
      </c>
      <c r="Y122" s="4" t="s">
        <v>122</v>
      </c>
      <c r="Z122" s="4" t="s">
        <v>29</v>
      </c>
      <c r="AA122" s="4" t="s">
        <v>29</v>
      </c>
    </row>
    <row r="123" spans="1:27" ht="150" x14ac:dyDescent="0.25">
      <c r="A123" s="26" t="s">
        <v>451</v>
      </c>
      <c r="B123" s="4" t="s">
        <v>62</v>
      </c>
      <c r="C123" s="9" t="s">
        <v>452</v>
      </c>
      <c r="D123" s="4" t="s">
        <v>453</v>
      </c>
      <c r="E123" s="4" t="s">
        <v>454</v>
      </c>
      <c r="F123" s="4" t="s">
        <v>31</v>
      </c>
      <c r="G123" s="9" t="s">
        <v>71</v>
      </c>
      <c r="H123" s="6" t="s">
        <v>112</v>
      </c>
      <c r="I123" s="4" t="s">
        <v>198</v>
      </c>
      <c r="J123" s="6" t="s">
        <v>114</v>
      </c>
      <c r="K123" s="6" t="s">
        <v>357</v>
      </c>
      <c r="L123" s="9" t="s">
        <v>637</v>
      </c>
      <c r="M123" s="9" t="s">
        <v>28</v>
      </c>
      <c r="N123" s="4">
        <v>2</v>
      </c>
      <c r="O123" s="4">
        <v>3</v>
      </c>
      <c r="P123" s="20">
        <f t="shared" si="28"/>
        <v>6</v>
      </c>
      <c r="Q123" s="4" t="str">
        <f t="shared" si="29"/>
        <v>MEDIO</v>
      </c>
      <c r="R123" s="4">
        <v>25</v>
      </c>
      <c r="S123" s="20">
        <f t="shared" si="30"/>
        <v>150</v>
      </c>
      <c r="T123" s="4" t="str">
        <f t="shared" si="31"/>
        <v>II</v>
      </c>
      <c r="U123" s="4" t="str">
        <f t="shared" si="32"/>
        <v>NO ACEPTABLE O ACEPTABLE CON CONTROL ESPECIFICO</v>
      </c>
      <c r="V123" s="6" t="s">
        <v>29</v>
      </c>
      <c r="W123" s="4" t="s">
        <v>29</v>
      </c>
      <c r="X123" s="6" t="s">
        <v>384</v>
      </c>
      <c r="Y123" s="4" t="s">
        <v>359</v>
      </c>
      <c r="Z123" s="4" t="s">
        <v>29</v>
      </c>
      <c r="AA123" s="4" t="s">
        <v>360</v>
      </c>
    </row>
    <row r="124" spans="1:27" ht="60" x14ac:dyDescent="0.25">
      <c r="A124" s="26" t="s">
        <v>451</v>
      </c>
      <c r="B124" s="4" t="s">
        <v>62</v>
      </c>
      <c r="C124" s="9" t="s">
        <v>452</v>
      </c>
      <c r="D124" s="4" t="s">
        <v>453</v>
      </c>
      <c r="E124" s="4" t="s">
        <v>454</v>
      </c>
      <c r="F124" s="4" t="s">
        <v>31</v>
      </c>
      <c r="G124" s="9" t="s">
        <v>71</v>
      </c>
      <c r="H124" s="9" t="s">
        <v>112</v>
      </c>
      <c r="I124" s="9" t="s">
        <v>684</v>
      </c>
      <c r="J124" s="6" t="s">
        <v>114</v>
      </c>
      <c r="K124" s="9" t="s">
        <v>685</v>
      </c>
      <c r="L124" s="9" t="s">
        <v>28</v>
      </c>
      <c r="M124" s="9" t="s">
        <v>688</v>
      </c>
      <c r="N124" s="9">
        <v>2</v>
      </c>
      <c r="O124" s="9">
        <v>4</v>
      </c>
      <c r="P124" s="20">
        <f t="shared" si="28"/>
        <v>8</v>
      </c>
      <c r="Q124" s="4" t="str">
        <f t="shared" si="29"/>
        <v>MEDIO</v>
      </c>
      <c r="R124" s="4">
        <v>10</v>
      </c>
      <c r="S124" s="20">
        <f t="shared" si="30"/>
        <v>80</v>
      </c>
      <c r="T124" s="4" t="str">
        <f t="shared" si="31"/>
        <v>III</v>
      </c>
      <c r="U124" s="4" t="str">
        <f t="shared" si="32"/>
        <v>MEJORABLE</v>
      </c>
      <c r="V124" s="6" t="s">
        <v>29</v>
      </c>
      <c r="W124" s="4" t="s">
        <v>29</v>
      </c>
      <c r="X124" s="9" t="s">
        <v>29</v>
      </c>
      <c r="Y124" s="4" t="s">
        <v>686</v>
      </c>
      <c r="Z124" s="4" t="s">
        <v>29</v>
      </c>
      <c r="AA124" s="4" t="s">
        <v>29</v>
      </c>
    </row>
    <row r="125" spans="1:27" ht="60" x14ac:dyDescent="0.25">
      <c r="A125" s="26" t="s">
        <v>451</v>
      </c>
      <c r="B125" s="4" t="s">
        <v>62</v>
      </c>
      <c r="C125" s="9" t="s">
        <v>452</v>
      </c>
      <c r="D125" s="4" t="s">
        <v>453</v>
      </c>
      <c r="E125" s="4" t="s">
        <v>454</v>
      </c>
      <c r="F125" s="4" t="s">
        <v>31</v>
      </c>
      <c r="G125" s="9" t="s">
        <v>71</v>
      </c>
      <c r="H125" s="9" t="s">
        <v>112</v>
      </c>
      <c r="I125" s="9" t="s">
        <v>751</v>
      </c>
      <c r="J125" s="6" t="s">
        <v>687</v>
      </c>
      <c r="K125" s="9" t="s">
        <v>685</v>
      </c>
      <c r="L125" s="9" t="s">
        <v>28</v>
      </c>
      <c r="M125" s="9" t="s">
        <v>688</v>
      </c>
      <c r="N125" s="9">
        <v>2</v>
      </c>
      <c r="O125" s="9">
        <v>4</v>
      </c>
      <c r="P125" s="20">
        <f t="shared" si="28"/>
        <v>8</v>
      </c>
      <c r="Q125" s="4" t="str">
        <f t="shared" si="29"/>
        <v>MEDIO</v>
      </c>
      <c r="R125" s="4">
        <v>10</v>
      </c>
      <c r="S125" s="20">
        <f t="shared" si="30"/>
        <v>80</v>
      </c>
      <c r="T125" s="4" t="str">
        <f t="shared" si="31"/>
        <v>III</v>
      </c>
      <c r="U125" s="4" t="str">
        <f t="shared" si="32"/>
        <v>MEJORABLE</v>
      </c>
      <c r="V125" s="6" t="s">
        <v>29</v>
      </c>
      <c r="W125" s="4" t="s">
        <v>29</v>
      </c>
      <c r="X125" s="9" t="s">
        <v>29</v>
      </c>
      <c r="Y125" s="4" t="s">
        <v>686</v>
      </c>
      <c r="Z125" s="4" t="s">
        <v>29</v>
      </c>
      <c r="AA125" s="4" t="s">
        <v>29</v>
      </c>
    </row>
    <row r="126" spans="1:27" ht="240" x14ac:dyDescent="0.25">
      <c r="A126" s="24" t="s">
        <v>754</v>
      </c>
      <c r="B126" s="4" t="s">
        <v>62</v>
      </c>
      <c r="C126" s="4" t="s">
        <v>490</v>
      </c>
      <c r="D126" s="6" t="s">
        <v>755</v>
      </c>
      <c r="E126" s="6" t="s">
        <v>756</v>
      </c>
      <c r="F126" s="4" t="s">
        <v>31</v>
      </c>
      <c r="G126" s="4">
        <v>4</v>
      </c>
      <c r="H126" s="9" t="s">
        <v>53</v>
      </c>
      <c r="I126" s="6" t="s">
        <v>95</v>
      </c>
      <c r="J126" s="6" t="s">
        <v>96</v>
      </c>
      <c r="K126" s="4" t="s">
        <v>28</v>
      </c>
      <c r="L126" s="4" t="s">
        <v>28</v>
      </c>
      <c r="M126" s="4" t="s">
        <v>644</v>
      </c>
      <c r="N126" s="4">
        <v>2</v>
      </c>
      <c r="O126" s="4">
        <v>4</v>
      </c>
      <c r="P126" s="20">
        <f t="shared" si="15"/>
        <v>8</v>
      </c>
      <c r="Q126" s="4" t="str">
        <f t="shared" si="16"/>
        <v>MEDIO</v>
      </c>
      <c r="R126" s="4">
        <v>25</v>
      </c>
      <c r="S126" s="20">
        <f t="shared" si="17"/>
        <v>200</v>
      </c>
      <c r="T126" s="4" t="str">
        <f t="shared" si="18"/>
        <v>II</v>
      </c>
      <c r="U126" s="4" t="str">
        <f t="shared" si="19"/>
        <v>NO ACEPTABLE O ACEPTABLE CON CONTROL ESPECIFICO</v>
      </c>
      <c r="V126" s="6" t="s">
        <v>29</v>
      </c>
      <c r="W126" s="4" t="s">
        <v>29</v>
      </c>
      <c r="X126" s="4" t="s">
        <v>29</v>
      </c>
      <c r="Y126" s="4" t="s">
        <v>645</v>
      </c>
      <c r="Z126" s="4" t="s">
        <v>97</v>
      </c>
      <c r="AA126" s="4" t="s">
        <v>732</v>
      </c>
    </row>
    <row r="127" spans="1:27" ht="240" x14ac:dyDescent="0.25">
      <c r="A127" s="24" t="s">
        <v>754</v>
      </c>
      <c r="B127" s="4" t="s">
        <v>62</v>
      </c>
      <c r="C127" s="4" t="s">
        <v>490</v>
      </c>
      <c r="D127" s="6" t="s">
        <v>755</v>
      </c>
      <c r="E127" s="6" t="s">
        <v>756</v>
      </c>
      <c r="F127" s="4" t="s">
        <v>31</v>
      </c>
      <c r="G127" s="4">
        <v>4</v>
      </c>
      <c r="H127" s="4" t="s">
        <v>26</v>
      </c>
      <c r="I127" s="6" t="s">
        <v>462</v>
      </c>
      <c r="J127" s="6" t="s">
        <v>102</v>
      </c>
      <c r="K127" s="4" t="s">
        <v>28</v>
      </c>
      <c r="L127" s="4" t="s">
        <v>28</v>
      </c>
      <c r="M127" s="4" t="s">
        <v>104</v>
      </c>
      <c r="N127" s="6">
        <v>2</v>
      </c>
      <c r="O127" s="6">
        <v>3</v>
      </c>
      <c r="P127" s="20">
        <f t="shared" si="15"/>
        <v>6</v>
      </c>
      <c r="Q127" s="4" t="str">
        <f t="shared" si="16"/>
        <v>MEDIO</v>
      </c>
      <c r="R127" s="4">
        <v>10</v>
      </c>
      <c r="S127" s="20">
        <f t="shared" si="17"/>
        <v>60</v>
      </c>
      <c r="T127" s="4" t="str">
        <f t="shared" si="18"/>
        <v>III</v>
      </c>
      <c r="U127" s="4" t="str">
        <f t="shared" si="19"/>
        <v>MEJORABLE</v>
      </c>
      <c r="V127" s="6" t="s">
        <v>29</v>
      </c>
      <c r="W127" s="4" t="s">
        <v>29</v>
      </c>
      <c r="X127" s="4" t="s">
        <v>105</v>
      </c>
      <c r="Y127" s="4" t="s">
        <v>106</v>
      </c>
      <c r="Z127" s="6" t="s">
        <v>29</v>
      </c>
      <c r="AA127" s="4" t="s">
        <v>107</v>
      </c>
    </row>
    <row r="128" spans="1:27" ht="240" x14ac:dyDescent="0.25">
      <c r="A128" s="24" t="s">
        <v>754</v>
      </c>
      <c r="B128" s="4" t="s">
        <v>62</v>
      </c>
      <c r="C128" s="4" t="s">
        <v>490</v>
      </c>
      <c r="D128" s="6" t="s">
        <v>755</v>
      </c>
      <c r="E128" s="6" t="s">
        <v>756</v>
      </c>
      <c r="F128" s="4" t="s">
        <v>31</v>
      </c>
      <c r="G128" s="4">
        <v>4</v>
      </c>
      <c r="H128" s="4" t="s">
        <v>26</v>
      </c>
      <c r="I128" s="9" t="s">
        <v>308</v>
      </c>
      <c r="J128" s="9" t="s">
        <v>102</v>
      </c>
      <c r="K128" s="4" t="s">
        <v>28</v>
      </c>
      <c r="L128" s="4" t="s">
        <v>28</v>
      </c>
      <c r="M128" s="4" t="s">
        <v>104</v>
      </c>
      <c r="N128" s="6">
        <v>2</v>
      </c>
      <c r="O128" s="6">
        <v>2</v>
      </c>
      <c r="P128" s="20">
        <f t="shared" si="15"/>
        <v>4</v>
      </c>
      <c r="Q128" s="4" t="str">
        <f t="shared" si="16"/>
        <v>BAJO</v>
      </c>
      <c r="R128" s="4">
        <v>10</v>
      </c>
      <c r="S128" s="20">
        <f t="shared" si="17"/>
        <v>40</v>
      </c>
      <c r="T128" s="4" t="str">
        <f t="shared" si="18"/>
        <v>III</v>
      </c>
      <c r="U128" s="4" t="str">
        <f t="shared" si="19"/>
        <v>MEJORABLE</v>
      </c>
      <c r="V128" s="6" t="s">
        <v>29</v>
      </c>
      <c r="W128" s="4" t="s">
        <v>29</v>
      </c>
      <c r="X128" s="4" t="s">
        <v>105</v>
      </c>
      <c r="Y128" s="4" t="s">
        <v>106</v>
      </c>
      <c r="Z128" s="6" t="s">
        <v>29</v>
      </c>
      <c r="AA128" s="4" t="s">
        <v>107</v>
      </c>
    </row>
    <row r="129" spans="1:27" ht="240" x14ac:dyDescent="0.25">
      <c r="A129" s="24" t="s">
        <v>754</v>
      </c>
      <c r="B129" s="4" t="s">
        <v>62</v>
      </c>
      <c r="C129" s="4" t="s">
        <v>490</v>
      </c>
      <c r="D129" s="6" t="s">
        <v>755</v>
      </c>
      <c r="E129" s="6" t="s">
        <v>756</v>
      </c>
      <c r="F129" s="4" t="s">
        <v>31</v>
      </c>
      <c r="G129" s="4">
        <v>4</v>
      </c>
      <c r="H129" s="4" t="s">
        <v>27</v>
      </c>
      <c r="I129" s="6" t="s">
        <v>109</v>
      </c>
      <c r="J129" s="6" t="s">
        <v>110</v>
      </c>
      <c r="K129" s="6" t="s">
        <v>660</v>
      </c>
      <c r="L129" s="6" t="s">
        <v>340</v>
      </c>
      <c r="M129" s="6" t="s">
        <v>738</v>
      </c>
      <c r="N129" s="6">
        <v>2</v>
      </c>
      <c r="O129" s="6">
        <v>3</v>
      </c>
      <c r="P129" s="20">
        <f t="shared" si="15"/>
        <v>6</v>
      </c>
      <c r="Q129" s="4" t="str">
        <f t="shared" si="16"/>
        <v>MEDIO</v>
      </c>
      <c r="R129" s="4">
        <v>10</v>
      </c>
      <c r="S129" s="20">
        <f t="shared" si="17"/>
        <v>60</v>
      </c>
      <c r="T129" s="4" t="str">
        <f t="shared" si="18"/>
        <v>III</v>
      </c>
      <c r="U129" s="4" t="str">
        <f t="shared" si="19"/>
        <v>MEJORABLE</v>
      </c>
      <c r="V129" s="6" t="s">
        <v>29</v>
      </c>
      <c r="W129" s="4" t="s">
        <v>29</v>
      </c>
      <c r="X129" s="6" t="s">
        <v>341</v>
      </c>
      <c r="Y129" s="6" t="s">
        <v>759</v>
      </c>
      <c r="Z129" s="4" t="s">
        <v>29</v>
      </c>
      <c r="AA129" s="4" t="s">
        <v>100</v>
      </c>
    </row>
    <row r="130" spans="1:27" ht="240" x14ac:dyDescent="0.25">
      <c r="A130" s="24" t="s">
        <v>754</v>
      </c>
      <c r="B130" s="4" t="s">
        <v>62</v>
      </c>
      <c r="C130" s="4" t="s">
        <v>490</v>
      </c>
      <c r="D130" s="6" t="s">
        <v>755</v>
      </c>
      <c r="E130" s="6" t="s">
        <v>756</v>
      </c>
      <c r="F130" s="4" t="s">
        <v>31</v>
      </c>
      <c r="G130" s="4">
        <v>4</v>
      </c>
      <c r="H130" s="9" t="s">
        <v>79</v>
      </c>
      <c r="I130" s="9" t="s">
        <v>129</v>
      </c>
      <c r="J130" s="9" t="s">
        <v>130</v>
      </c>
      <c r="K130" s="4" t="s">
        <v>28</v>
      </c>
      <c r="L130" s="4" t="s">
        <v>28</v>
      </c>
      <c r="M130" s="4" t="s">
        <v>171</v>
      </c>
      <c r="N130" s="4">
        <v>10</v>
      </c>
      <c r="O130" s="4">
        <v>1</v>
      </c>
      <c r="P130" s="20">
        <f t="shared" si="15"/>
        <v>10</v>
      </c>
      <c r="Q130" s="4" t="str">
        <f t="shared" si="16"/>
        <v>ALTO</v>
      </c>
      <c r="R130" s="4">
        <v>100</v>
      </c>
      <c r="S130" s="20">
        <f t="shared" si="17"/>
        <v>1000</v>
      </c>
      <c r="T130" s="4" t="str">
        <f t="shared" si="18"/>
        <v>I</v>
      </c>
      <c r="U130" s="4" t="str">
        <f t="shared" si="19"/>
        <v>NO ACEPTABLE</v>
      </c>
      <c r="V130" s="6" t="s">
        <v>29</v>
      </c>
      <c r="W130" s="4" t="s">
        <v>29</v>
      </c>
      <c r="X130" s="4" t="s">
        <v>29</v>
      </c>
      <c r="Y130" s="4" t="s">
        <v>664</v>
      </c>
      <c r="Z130" s="4" t="s">
        <v>29</v>
      </c>
      <c r="AA130" s="4" t="s">
        <v>132</v>
      </c>
    </row>
    <row r="131" spans="1:27" ht="240" x14ac:dyDescent="0.25">
      <c r="A131" s="24" t="s">
        <v>754</v>
      </c>
      <c r="B131" s="4" t="s">
        <v>62</v>
      </c>
      <c r="C131" s="4" t="s">
        <v>490</v>
      </c>
      <c r="D131" s="6" t="s">
        <v>755</v>
      </c>
      <c r="E131" s="6" t="s">
        <v>756</v>
      </c>
      <c r="F131" s="4" t="s">
        <v>31</v>
      </c>
      <c r="G131" s="4">
        <v>4</v>
      </c>
      <c r="H131" s="9" t="s">
        <v>79</v>
      </c>
      <c r="I131" s="9" t="s">
        <v>169</v>
      </c>
      <c r="J131" s="9" t="s">
        <v>170</v>
      </c>
      <c r="K131" s="4" t="s">
        <v>28</v>
      </c>
      <c r="L131" s="4" t="s">
        <v>28</v>
      </c>
      <c r="M131" s="4" t="s">
        <v>171</v>
      </c>
      <c r="N131" s="4">
        <v>2</v>
      </c>
      <c r="O131" s="4">
        <v>1</v>
      </c>
      <c r="P131" s="20">
        <f t="shared" si="15"/>
        <v>2</v>
      </c>
      <c r="Q131" s="4" t="str">
        <f t="shared" si="16"/>
        <v>BAJO</v>
      </c>
      <c r="R131" s="4">
        <v>10</v>
      </c>
      <c r="S131" s="20">
        <f t="shared" si="17"/>
        <v>20</v>
      </c>
      <c r="T131" s="4" t="str">
        <f t="shared" si="18"/>
        <v>IV</v>
      </c>
      <c r="U131" s="4" t="str">
        <f t="shared" si="19"/>
        <v>ACEPTABLE</v>
      </c>
      <c r="V131" s="6" t="s">
        <v>29</v>
      </c>
      <c r="W131" s="4" t="s">
        <v>29</v>
      </c>
      <c r="X131" s="4" t="s">
        <v>29</v>
      </c>
      <c r="Y131" s="4" t="s">
        <v>664</v>
      </c>
      <c r="Z131" s="4" t="s">
        <v>29</v>
      </c>
      <c r="AA131" s="4" t="s">
        <v>132</v>
      </c>
    </row>
    <row r="132" spans="1:27" ht="240" x14ac:dyDescent="0.25">
      <c r="A132" s="24" t="s">
        <v>754</v>
      </c>
      <c r="B132" s="4" t="s">
        <v>62</v>
      </c>
      <c r="C132" s="4" t="s">
        <v>490</v>
      </c>
      <c r="D132" s="6" t="s">
        <v>755</v>
      </c>
      <c r="E132" s="6" t="s">
        <v>756</v>
      </c>
      <c r="F132" s="4" t="s">
        <v>31</v>
      </c>
      <c r="G132" s="4">
        <v>4</v>
      </c>
      <c r="H132" s="6" t="s">
        <v>112</v>
      </c>
      <c r="I132" s="9" t="s">
        <v>364</v>
      </c>
      <c r="J132" s="9" t="s">
        <v>114</v>
      </c>
      <c r="K132" s="6" t="s">
        <v>365</v>
      </c>
      <c r="L132" s="6" t="s">
        <v>366</v>
      </c>
      <c r="M132" s="6" t="s">
        <v>670</v>
      </c>
      <c r="N132" s="4">
        <v>2</v>
      </c>
      <c r="O132" s="9">
        <v>2</v>
      </c>
      <c r="P132" s="20">
        <f t="shared" si="15"/>
        <v>4</v>
      </c>
      <c r="Q132" s="4" t="str">
        <f t="shared" si="16"/>
        <v>BAJO</v>
      </c>
      <c r="R132" s="4">
        <v>60</v>
      </c>
      <c r="S132" s="20">
        <f t="shared" si="17"/>
        <v>240</v>
      </c>
      <c r="T132" s="4" t="str">
        <f t="shared" si="18"/>
        <v>II</v>
      </c>
      <c r="U132" s="4" t="str">
        <f t="shared" si="19"/>
        <v>NO ACEPTABLE O ACEPTABLE CON CONTROL ESPECIFICO</v>
      </c>
      <c r="V132" s="6" t="s">
        <v>29</v>
      </c>
      <c r="W132" s="4" t="s">
        <v>29</v>
      </c>
      <c r="X132" s="6" t="s">
        <v>29</v>
      </c>
      <c r="Y132" s="4" t="s">
        <v>367</v>
      </c>
      <c r="Z132" s="6" t="s">
        <v>670</v>
      </c>
      <c r="AA132" s="4" t="s">
        <v>29</v>
      </c>
    </row>
    <row r="133" spans="1:27" ht="240" x14ac:dyDescent="0.25">
      <c r="A133" s="24" t="s">
        <v>754</v>
      </c>
      <c r="B133" s="4" t="s">
        <v>62</v>
      </c>
      <c r="C133" s="4" t="s">
        <v>490</v>
      </c>
      <c r="D133" s="6" t="s">
        <v>755</v>
      </c>
      <c r="E133" s="6" t="s">
        <v>756</v>
      </c>
      <c r="F133" s="4" t="s">
        <v>31</v>
      </c>
      <c r="G133" s="4">
        <v>4</v>
      </c>
      <c r="H133" s="6" t="s">
        <v>112</v>
      </c>
      <c r="I133" s="9" t="s">
        <v>733</v>
      </c>
      <c r="J133" s="9" t="s">
        <v>114</v>
      </c>
      <c r="K133" s="9" t="s">
        <v>120</v>
      </c>
      <c r="L133" s="9" t="s">
        <v>121</v>
      </c>
      <c r="M133" s="9" t="s">
        <v>28</v>
      </c>
      <c r="N133" s="4">
        <v>6</v>
      </c>
      <c r="O133" s="4">
        <v>2</v>
      </c>
      <c r="P133" s="20">
        <f t="shared" si="15"/>
        <v>12</v>
      </c>
      <c r="Q133" s="4" t="str">
        <f t="shared" si="16"/>
        <v>ALTO</v>
      </c>
      <c r="R133" s="4">
        <v>60</v>
      </c>
      <c r="S133" s="20">
        <f t="shared" si="17"/>
        <v>720</v>
      </c>
      <c r="T133" s="4" t="str">
        <f t="shared" si="18"/>
        <v>I</v>
      </c>
      <c r="U133" s="4" t="str">
        <f t="shared" si="19"/>
        <v>NO ACEPTABLE</v>
      </c>
      <c r="V133" s="6" t="s">
        <v>29</v>
      </c>
      <c r="W133" s="4" t="s">
        <v>29</v>
      </c>
      <c r="X133" s="4" t="s">
        <v>29</v>
      </c>
      <c r="Y133" s="4" t="s">
        <v>122</v>
      </c>
      <c r="Z133" s="4" t="s">
        <v>29</v>
      </c>
      <c r="AA133" s="4" t="s">
        <v>29</v>
      </c>
    </row>
    <row r="134" spans="1:27" ht="240" x14ac:dyDescent="0.25">
      <c r="A134" s="24" t="s">
        <v>754</v>
      </c>
      <c r="B134" s="4" t="s">
        <v>62</v>
      </c>
      <c r="C134" s="4" t="s">
        <v>490</v>
      </c>
      <c r="D134" s="6" t="s">
        <v>755</v>
      </c>
      <c r="E134" s="6" t="s">
        <v>756</v>
      </c>
      <c r="F134" s="4" t="s">
        <v>31</v>
      </c>
      <c r="G134" s="4">
        <v>4</v>
      </c>
      <c r="H134" s="9" t="s">
        <v>25</v>
      </c>
      <c r="I134" s="9" t="s">
        <v>172</v>
      </c>
      <c r="J134" s="9" t="s">
        <v>173</v>
      </c>
      <c r="K134" s="9" t="s">
        <v>174</v>
      </c>
      <c r="L134" s="9" t="s">
        <v>28</v>
      </c>
      <c r="M134" s="9" t="s">
        <v>736</v>
      </c>
      <c r="N134" s="9">
        <v>2</v>
      </c>
      <c r="O134" s="9">
        <v>4</v>
      </c>
      <c r="P134" s="20">
        <f t="shared" si="15"/>
        <v>8</v>
      </c>
      <c r="Q134" s="4" t="str">
        <f t="shared" si="16"/>
        <v>MEDIO</v>
      </c>
      <c r="R134" s="4">
        <v>10</v>
      </c>
      <c r="S134" s="20">
        <f t="shared" si="17"/>
        <v>80</v>
      </c>
      <c r="T134" s="4" t="str">
        <f t="shared" si="18"/>
        <v>III</v>
      </c>
      <c r="U134" s="4" t="str">
        <f t="shared" si="19"/>
        <v>MEJORABLE</v>
      </c>
      <c r="V134" s="6" t="s">
        <v>29</v>
      </c>
      <c r="W134" s="6" t="s">
        <v>29</v>
      </c>
      <c r="X134" s="6" t="s">
        <v>174</v>
      </c>
      <c r="Y134" s="4" t="s">
        <v>741</v>
      </c>
      <c r="Z134" s="4" t="s">
        <v>29</v>
      </c>
      <c r="AA134" s="4" t="s">
        <v>176</v>
      </c>
    </row>
    <row r="135" spans="1:27" ht="240" x14ac:dyDescent="0.25">
      <c r="A135" s="24" t="s">
        <v>754</v>
      </c>
      <c r="B135" s="4" t="s">
        <v>62</v>
      </c>
      <c r="C135" s="4" t="s">
        <v>490</v>
      </c>
      <c r="D135" s="6" t="s">
        <v>755</v>
      </c>
      <c r="E135" s="6" t="s">
        <v>756</v>
      </c>
      <c r="F135" s="4" t="s">
        <v>31</v>
      </c>
      <c r="G135" s="4">
        <v>4</v>
      </c>
      <c r="H135" s="9" t="s">
        <v>25</v>
      </c>
      <c r="I135" s="6" t="s">
        <v>98</v>
      </c>
      <c r="J135" s="6" t="s">
        <v>99</v>
      </c>
      <c r="K135" s="9" t="s">
        <v>667</v>
      </c>
      <c r="L135" s="9" t="s">
        <v>28</v>
      </c>
      <c r="M135" s="9" t="s">
        <v>736</v>
      </c>
      <c r="N135" s="9">
        <v>2</v>
      </c>
      <c r="O135" s="4">
        <v>4</v>
      </c>
      <c r="P135" s="20">
        <f t="shared" si="15"/>
        <v>8</v>
      </c>
      <c r="Q135" s="4" t="str">
        <f t="shared" si="16"/>
        <v>MEDIO</v>
      </c>
      <c r="R135" s="4">
        <v>10</v>
      </c>
      <c r="S135" s="20">
        <f t="shared" si="17"/>
        <v>80</v>
      </c>
      <c r="T135" s="4" t="str">
        <f t="shared" si="18"/>
        <v>III</v>
      </c>
      <c r="U135" s="4" t="str">
        <f t="shared" si="19"/>
        <v>MEJORABLE</v>
      </c>
      <c r="V135" s="6" t="s">
        <v>29</v>
      </c>
      <c r="W135" s="4" t="s">
        <v>29</v>
      </c>
      <c r="X135" s="9" t="s">
        <v>667</v>
      </c>
      <c r="Y135" s="4" t="s">
        <v>762</v>
      </c>
      <c r="Z135" s="4" t="s">
        <v>29</v>
      </c>
      <c r="AA135" s="4" t="s">
        <v>100</v>
      </c>
    </row>
    <row r="136" spans="1:27" ht="90" x14ac:dyDescent="0.25">
      <c r="A136" s="24" t="s">
        <v>642</v>
      </c>
      <c r="B136" s="4" t="s">
        <v>62</v>
      </c>
      <c r="C136" s="4" t="s">
        <v>491</v>
      </c>
      <c r="D136" s="6" t="s">
        <v>752</v>
      </c>
      <c r="E136" s="6" t="s">
        <v>753</v>
      </c>
      <c r="F136" s="4" t="s">
        <v>31</v>
      </c>
      <c r="G136" s="4">
        <v>8</v>
      </c>
      <c r="H136" s="9" t="s">
        <v>53</v>
      </c>
      <c r="I136" s="6" t="s">
        <v>95</v>
      </c>
      <c r="J136" s="6" t="s">
        <v>96</v>
      </c>
      <c r="K136" s="4" t="s">
        <v>28</v>
      </c>
      <c r="L136" s="4" t="s">
        <v>28</v>
      </c>
      <c r="M136" s="4" t="s">
        <v>644</v>
      </c>
      <c r="N136" s="4">
        <v>2</v>
      </c>
      <c r="O136" s="4">
        <v>4</v>
      </c>
      <c r="P136" s="20">
        <f t="shared" si="15"/>
        <v>8</v>
      </c>
      <c r="Q136" s="4" t="str">
        <f t="shared" si="16"/>
        <v>MEDIO</v>
      </c>
      <c r="R136" s="4">
        <v>25</v>
      </c>
      <c r="S136" s="20">
        <f t="shared" si="17"/>
        <v>200</v>
      </c>
      <c r="T136" s="4" t="str">
        <f t="shared" si="18"/>
        <v>II</v>
      </c>
      <c r="U136" s="4" t="str">
        <f t="shared" si="19"/>
        <v>NO ACEPTABLE O ACEPTABLE CON CONTROL ESPECIFICO</v>
      </c>
      <c r="V136" s="6" t="s">
        <v>29</v>
      </c>
      <c r="W136" s="4" t="s">
        <v>29</v>
      </c>
      <c r="X136" s="4" t="s">
        <v>29</v>
      </c>
      <c r="Y136" s="4" t="s">
        <v>645</v>
      </c>
      <c r="Z136" s="4" t="s">
        <v>97</v>
      </c>
      <c r="AA136" s="4" t="s">
        <v>732</v>
      </c>
    </row>
    <row r="137" spans="1:27" ht="240" x14ac:dyDescent="0.25">
      <c r="A137" s="24" t="s">
        <v>642</v>
      </c>
      <c r="B137" s="4" t="s">
        <v>62</v>
      </c>
      <c r="C137" s="4" t="s">
        <v>491</v>
      </c>
      <c r="D137" s="6" t="s">
        <v>752</v>
      </c>
      <c r="E137" s="6" t="s">
        <v>753</v>
      </c>
      <c r="F137" s="4" t="s">
        <v>31</v>
      </c>
      <c r="G137" s="4">
        <v>8</v>
      </c>
      <c r="H137" s="4" t="s">
        <v>26</v>
      </c>
      <c r="I137" s="6" t="s">
        <v>462</v>
      </c>
      <c r="J137" s="6" t="s">
        <v>102</v>
      </c>
      <c r="K137" s="4" t="s">
        <v>28</v>
      </c>
      <c r="L137" s="4" t="s">
        <v>28</v>
      </c>
      <c r="M137" s="4" t="s">
        <v>104</v>
      </c>
      <c r="N137" s="6">
        <v>2</v>
      </c>
      <c r="O137" s="6">
        <v>3</v>
      </c>
      <c r="P137" s="20">
        <f t="shared" si="15"/>
        <v>6</v>
      </c>
      <c r="Q137" s="4" t="str">
        <f t="shared" si="16"/>
        <v>MEDIO</v>
      </c>
      <c r="R137" s="4">
        <v>10</v>
      </c>
      <c r="S137" s="20">
        <f t="shared" si="17"/>
        <v>60</v>
      </c>
      <c r="T137" s="4" t="str">
        <f t="shared" si="18"/>
        <v>III</v>
      </c>
      <c r="U137" s="4" t="str">
        <f t="shared" si="19"/>
        <v>MEJORABLE</v>
      </c>
      <c r="V137" s="6" t="s">
        <v>29</v>
      </c>
      <c r="W137" s="4" t="s">
        <v>29</v>
      </c>
      <c r="X137" s="4" t="s">
        <v>105</v>
      </c>
      <c r="Y137" s="4" t="s">
        <v>106</v>
      </c>
      <c r="Z137" s="6" t="s">
        <v>29</v>
      </c>
      <c r="AA137" s="4" t="s">
        <v>107</v>
      </c>
    </row>
    <row r="138" spans="1:27" ht="240" x14ac:dyDescent="0.25">
      <c r="A138" s="24" t="s">
        <v>642</v>
      </c>
      <c r="B138" s="4" t="s">
        <v>62</v>
      </c>
      <c r="C138" s="4" t="s">
        <v>491</v>
      </c>
      <c r="D138" s="6" t="s">
        <v>752</v>
      </c>
      <c r="E138" s="6" t="s">
        <v>753</v>
      </c>
      <c r="F138" s="4" t="s">
        <v>31</v>
      </c>
      <c r="G138" s="4">
        <v>8</v>
      </c>
      <c r="H138" s="4" t="s">
        <v>26</v>
      </c>
      <c r="I138" s="9" t="s">
        <v>308</v>
      </c>
      <c r="J138" s="9" t="s">
        <v>102</v>
      </c>
      <c r="K138" s="4" t="s">
        <v>28</v>
      </c>
      <c r="L138" s="4" t="s">
        <v>28</v>
      </c>
      <c r="M138" s="4" t="s">
        <v>104</v>
      </c>
      <c r="N138" s="6">
        <v>2</v>
      </c>
      <c r="O138" s="6">
        <v>2</v>
      </c>
      <c r="P138" s="20">
        <f t="shared" si="15"/>
        <v>4</v>
      </c>
      <c r="Q138" s="4" t="str">
        <f t="shared" si="16"/>
        <v>BAJO</v>
      </c>
      <c r="R138" s="4">
        <v>10</v>
      </c>
      <c r="S138" s="20">
        <f t="shared" si="17"/>
        <v>40</v>
      </c>
      <c r="T138" s="4" t="str">
        <f t="shared" si="18"/>
        <v>III</v>
      </c>
      <c r="U138" s="4" t="str">
        <f t="shared" si="19"/>
        <v>MEJORABLE</v>
      </c>
      <c r="V138" s="6" t="s">
        <v>29</v>
      </c>
      <c r="W138" s="4" t="s">
        <v>29</v>
      </c>
      <c r="X138" s="4" t="s">
        <v>105</v>
      </c>
      <c r="Y138" s="4" t="s">
        <v>106</v>
      </c>
      <c r="Z138" s="6" t="s">
        <v>29</v>
      </c>
      <c r="AA138" s="4" t="s">
        <v>107</v>
      </c>
    </row>
    <row r="139" spans="1:27" ht="165" x14ac:dyDescent="0.25">
      <c r="A139" s="24" t="s">
        <v>642</v>
      </c>
      <c r="B139" s="4" t="s">
        <v>62</v>
      </c>
      <c r="C139" s="4" t="s">
        <v>491</v>
      </c>
      <c r="D139" s="6" t="s">
        <v>752</v>
      </c>
      <c r="E139" s="6" t="s">
        <v>753</v>
      </c>
      <c r="F139" s="4" t="s">
        <v>31</v>
      </c>
      <c r="G139" s="4">
        <v>8</v>
      </c>
      <c r="H139" s="4" t="s">
        <v>27</v>
      </c>
      <c r="I139" s="6" t="s">
        <v>109</v>
      </c>
      <c r="J139" s="6" t="s">
        <v>110</v>
      </c>
      <c r="K139" s="6" t="s">
        <v>660</v>
      </c>
      <c r="L139" s="6" t="s">
        <v>340</v>
      </c>
      <c r="M139" s="6" t="s">
        <v>738</v>
      </c>
      <c r="N139" s="6">
        <v>2</v>
      </c>
      <c r="O139" s="6">
        <v>3</v>
      </c>
      <c r="P139" s="20">
        <f t="shared" si="15"/>
        <v>6</v>
      </c>
      <c r="Q139" s="4" t="str">
        <f t="shared" si="16"/>
        <v>MEDIO</v>
      </c>
      <c r="R139" s="4">
        <v>10</v>
      </c>
      <c r="S139" s="20">
        <f t="shared" si="17"/>
        <v>60</v>
      </c>
      <c r="T139" s="4" t="str">
        <f t="shared" si="18"/>
        <v>III</v>
      </c>
      <c r="U139" s="4" t="str">
        <f t="shared" si="19"/>
        <v>MEJORABLE</v>
      </c>
      <c r="V139" s="6" t="s">
        <v>29</v>
      </c>
      <c r="W139" s="4" t="s">
        <v>29</v>
      </c>
      <c r="X139" s="6" t="s">
        <v>341</v>
      </c>
      <c r="Y139" s="6" t="s">
        <v>759</v>
      </c>
      <c r="Z139" s="4" t="s">
        <v>29</v>
      </c>
      <c r="AA139" s="4" t="s">
        <v>100</v>
      </c>
    </row>
    <row r="140" spans="1:27" ht="90" x14ac:dyDescent="0.25">
      <c r="A140" s="24" t="s">
        <v>642</v>
      </c>
      <c r="B140" s="4" t="s">
        <v>62</v>
      </c>
      <c r="C140" s="4" t="s">
        <v>491</v>
      </c>
      <c r="D140" s="6" t="s">
        <v>752</v>
      </c>
      <c r="E140" s="6" t="s">
        <v>753</v>
      </c>
      <c r="F140" s="4" t="s">
        <v>31</v>
      </c>
      <c r="G140" s="4">
        <v>8</v>
      </c>
      <c r="H140" s="9" t="s">
        <v>79</v>
      </c>
      <c r="I140" s="9" t="s">
        <v>129</v>
      </c>
      <c r="J140" s="9" t="s">
        <v>130</v>
      </c>
      <c r="K140" s="4" t="s">
        <v>28</v>
      </c>
      <c r="L140" s="4" t="s">
        <v>28</v>
      </c>
      <c r="M140" s="4" t="s">
        <v>171</v>
      </c>
      <c r="N140" s="4">
        <v>10</v>
      </c>
      <c r="O140" s="4">
        <v>1</v>
      </c>
      <c r="P140" s="20">
        <f t="shared" si="15"/>
        <v>10</v>
      </c>
      <c r="Q140" s="4" t="str">
        <f t="shared" si="16"/>
        <v>ALTO</v>
      </c>
      <c r="R140" s="4">
        <v>100</v>
      </c>
      <c r="S140" s="20">
        <f t="shared" si="17"/>
        <v>1000</v>
      </c>
      <c r="T140" s="4" t="str">
        <f t="shared" si="18"/>
        <v>I</v>
      </c>
      <c r="U140" s="4" t="str">
        <f t="shared" si="19"/>
        <v>NO ACEPTABLE</v>
      </c>
      <c r="V140" s="6" t="s">
        <v>29</v>
      </c>
      <c r="W140" s="4" t="s">
        <v>29</v>
      </c>
      <c r="X140" s="4" t="s">
        <v>29</v>
      </c>
      <c r="Y140" s="4" t="s">
        <v>664</v>
      </c>
      <c r="Z140" s="4" t="s">
        <v>29</v>
      </c>
      <c r="AA140" s="4" t="s">
        <v>132</v>
      </c>
    </row>
    <row r="141" spans="1:27" ht="90" x14ac:dyDescent="0.25">
      <c r="A141" s="24" t="s">
        <v>642</v>
      </c>
      <c r="B141" s="4" t="s">
        <v>62</v>
      </c>
      <c r="C141" s="4" t="s">
        <v>491</v>
      </c>
      <c r="D141" s="6" t="s">
        <v>752</v>
      </c>
      <c r="E141" s="6" t="s">
        <v>753</v>
      </c>
      <c r="F141" s="4" t="s">
        <v>31</v>
      </c>
      <c r="G141" s="4">
        <v>8</v>
      </c>
      <c r="H141" s="9" t="s">
        <v>79</v>
      </c>
      <c r="I141" s="9" t="s">
        <v>169</v>
      </c>
      <c r="J141" s="9" t="s">
        <v>170</v>
      </c>
      <c r="K141" s="4" t="s">
        <v>28</v>
      </c>
      <c r="L141" s="4" t="s">
        <v>28</v>
      </c>
      <c r="M141" s="4" t="s">
        <v>171</v>
      </c>
      <c r="N141" s="4">
        <v>2</v>
      </c>
      <c r="O141" s="4">
        <v>1</v>
      </c>
      <c r="P141" s="20">
        <f t="shared" si="15"/>
        <v>2</v>
      </c>
      <c r="Q141" s="4" t="str">
        <f t="shared" si="16"/>
        <v>BAJO</v>
      </c>
      <c r="R141" s="4">
        <v>10</v>
      </c>
      <c r="S141" s="20">
        <f t="shared" si="17"/>
        <v>20</v>
      </c>
      <c r="T141" s="4" t="str">
        <f t="shared" si="18"/>
        <v>IV</v>
      </c>
      <c r="U141" s="4" t="str">
        <f t="shared" si="19"/>
        <v>ACEPTABLE</v>
      </c>
      <c r="V141" s="6" t="s">
        <v>29</v>
      </c>
      <c r="W141" s="4" t="s">
        <v>29</v>
      </c>
      <c r="X141" s="4" t="s">
        <v>29</v>
      </c>
      <c r="Y141" s="4" t="s">
        <v>664</v>
      </c>
      <c r="Z141" s="4" t="s">
        <v>29</v>
      </c>
      <c r="AA141" s="4" t="s">
        <v>132</v>
      </c>
    </row>
    <row r="142" spans="1:27" ht="90" x14ac:dyDescent="0.25">
      <c r="A142" s="24" t="s">
        <v>642</v>
      </c>
      <c r="B142" s="4" t="s">
        <v>62</v>
      </c>
      <c r="C142" s="4" t="s">
        <v>491</v>
      </c>
      <c r="D142" s="6" t="s">
        <v>752</v>
      </c>
      <c r="E142" s="6" t="s">
        <v>753</v>
      </c>
      <c r="F142" s="4" t="s">
        <v>31</v>
      </c>
      <c r="G142" s="4">
        <v>8</v>
      </c>
      <c r="H142" s="9" t="s">
        <v>53</v>
      </c>
      <c r="I142" s="6" t="s">
        <v>95</v>
      </c>
      <c r="J142" s="6" t="s">
        <v>96</v>
      </c>
      <c r="K142" s="4" t="s">
        <v>28</v>
      </c>
      <c r="L142" s="4" t="s">
        <v>28</v>
      </c>
      <c r="M142" s="4" t="s">
        <v>644</v>
      </c>
      <c r="N142" s="4">
        <v>2</v>
      </c>
      <c r="O142" s="4">
        <v>4</v>
      </c>
      <c r="P142" s="20">
        <f t="shared" si="15"/>
        <v>8</v>
      </c>
      <c r="Q142" s="4" t="str">
        <f t="shared" si="16"/>
        <v>MEDIO</v>
      </c>
      <c r="R142" s="4">
        <v>25</v>
      </c>
      <c r="S142" s="20">
        <f t="shared" si="17"/>
        <v>200</v>
      </c>
      <c r="T142" s="4" t="str">
        <f t="shared" si="18"/>
        <v>II</v>
      </c>
      <c r="U142" s="4" t="str">
        <f t="shared" ref="U142:U173" si="33">IF(T142="N/A","N/A",IF(T142="I","NO ACEPTABLE",IF(T142="II","NO ACEPTABLE O ACEPTABLE CON CONTROL ESPECIFICO",IF(T142="III","MEJORABLE",IF(T142="IV","ACEPTABLE")))))</f>
        <v>NO ACEPTABLE O ACEPTABLE CON CONTROL ESPECIFICO</v>
      </c>
      <c r="V142" s="6" t="s">
        <v>29</v>
      </c>
      <c r="W142" s="4" t="s">
        <v>29</v>
      </c>
      <c r="X142" s="4" t="s">
        <v>29</v>
      </c>
      <c r="Y142" s="4" t="s">
        <v>645</v>
      </c>
      <c r="Z142" s="4" t="s">
        <v>97</v>
      </c>
      <c r="AA142" s="4" t="s">
        <v>732</v>
      </c>
    </row>
    <row r="143" spans="1:27" ht="90" x14ac:dyDescent="0.25">
      <c r="A143" s="24" t="s">
        <v>642</v>
      </c>
      <c r="B143" s="4" t="s">
        <v>62</v>
      </c>
      <c r="C143" s="4" t="s">
        <v>491</v>
      </c>
      <c r="D143" s="6" t="s">
        <v>752</v>
      </c>
      <c r="E143" s="6" t="s">
        <v>753</v>
      </c>
      <c r="F143" s="4" t="s">
        <v>31</v>
      </c>
      <c r="G143" s="4">
        <v>8</v>
      </c>
      <c r="H143" s="6" t="s">
        <v>112</v>
      </c>
      <c r="I143" s="9" t="s">
        <v>734</v>
      </c>
      <c r="J143" s="6" t="s">
        <v>114</v>
      </c>
      <c r="K143" s="9" t="s">
        <v>120</v>
      </c>
      <c r="L143" s="9" t="s">
        <v>121</v>
      </c>
      <c r="M143" s="9" t="s">
        <v>28</v>
      </c>
      <c r="N143" s="4">
        <v>6</v>
      </c>
      <c r="O143" s="9">
        <v>1</v>
      </c>
      <c r="P143" s="20">
        <f t="shared" si="15"/>
        <v>6</v>
      </c>
      <c r="Q143" s="4" t="str">
        <f t="shared" si="16"/>
        <v>MEDIO</v>
      </c>
      <c r="R143" s="4">
        <v>25</v>
      </c>
      <c r="S143" s="20">
        <f t="shared" si="17"/>
        <v>150</v>
      </c>
      <c r="T143" s="4" t="str">
        <f t="shared" si="18"/>
        <v>II</v>
      </c>
      <c r="U143" s="4" t="str">
        <f t="shared" si="33"/>
        <v>NO ACEPTABLE O ACEPTABLE CON CONTROL ESPECIFICO</v>
      </c>
      <c r="V143" s="6" t="s">
        <v>29</v>
      </c>
      <c r="W143" s="4" t="s">
        <v>29</v>
      </c>
      <c r="X143" s="4" t="s">
        <v>29</v>
      </c>
      <c r="Y143" s="4" t="s">
        <v>122</v>
      </c>
      <c r="Z143" s="4" t="s">
        <v>29</v>
      </c>
      <c r="AA143" s="4" t="s">
        <v>29</v>
      </c>
    </row>
    <row r="144" spans="1:27" ht="90" x14ac:dyDescent="0.25">
      <c r="A144" s="24" t="s">
        <v>642</v>
      </c>
      <c r="B144" s="4" t="s">
        <v>62</v>
      </c>
      <c r="C144" s="4" t="s">
        <v>491</v>
      </c>
      <c r="D144" s="6" t="s">
        <v>752</v>
      </c>
      <c r="E144" s="6" t="s">
        <v>753</v>
      </c>
      <c r="F144" s="4" t="s">
        <v>31</v>
      </c>
      <c r="G144" s="4">
        <v>8</v>
      </c>
      <c r="H144" s="6" t="s">
        <v>112</v>
      </c>
      <c r="I144" s="9" t="s">
        <v>733</v>
      </c>
      <c r="J144" s="9" t="s">
        <v>114</v>
      </c>
      <c r="K144" s="9" t="s">
        <v>120</v>
      </c>
      <c r="L144" s="9" t="s">
        <v>121</v>
      </c>
      <c r="M144" s="9" t="s">
        <v>28</v>
      </c>
      <c r="N144" s="4">
        <v>6</v>
      </c>
      <c r="O144" s="4">
        <v>1</v>
      </c>
      <c r="P144" s="20">
        <f t="shared" si="15"/>
        <v>6</v>
      </c>
      <c r="Q144" s="4" t="str">
        <f t="shared" si="16"/>
        <v>MEDIO</v>
      </c>
      <c r="R144" s="4">
        <v>60</v>
      </c>
      <c r="S144" s="20">
        <f t="shared" si="17"/>
        <v>360</v>
      </c>
      <c r="T144" s="4" t="str">
        <f t="shared" si="18"/>
        <v>II</v>
      </c>
      <c r="U144" s="4" t="str">
        <f t="shared" si="33"/>
        <v>NO ACEPTABLE O ACEPTABLE CON CONTROL ESPECIFICO</v>
      </c>
      <c r="V144" s="6" t="s">
        <v>29</v>
      </c>
      <c r="W144" s="4" t="s">
        <v>29</v>
      </c>
      <c r="X144" s="4" t="s">
        <v>29</v>
      </c>
      <c r="Y144" s="4" t="s">
        <v>122</v>
      </c>
      <c r="Z144" s="4" t="s">
        <v>29</v>
      </c>
      <c r="AA144" s="4" t="s">
        <v>29</v>
      </c>
    </row>
    <row r="145" spans="1:27" ht="105" x14ac:dyDescent="0.25">
      <c r="A145" s="24" t="s">
        <v>642</v>
      </c>
      <c r="B145" s="4" t="s">
        <v>62</v>
      </c>
      <c r="C145" s="4" t="s">
        <v>491</v>
      </c>
      <c r="D145" s="6" t="s">
        <v>752</v>
      </c>
      <c r="E145" s="6" t="s">
        <v>753</v>
      </c>
      <c r="F145" s="4" t="s">
        <v>31</v>
      </c>
      <c r="G145" s="4">
        <v>8</v>
      </c>
      <c r="H145" s="9" t="s">
        <v>25</v>
      </c>
      <c r="I145" s="9" t="s">
        <v>172</v>
      </c>
      <c r="J145" s="9" t="s">
        <v>173</v>
      </c>
      <c r="K145" s="9" t="s">
        <v>174</v>
      </c>
      <c r="L145" s="9" t="s">
        <v>28</v>
      </c>
      <c r="M145" s="9" t="s">
        <v>736</v>
      </c>
      <c r="N145" s="9">
        <v>2</v>
      </c>
      <c r="O145" s="9">
        <v>4</v>
      </c>
      <c r="P145" s="20">
        <f t="shared" si="15"/>
        <v>8</v>
      </c>
      <c r="Q145" s="4" t="str">
        <f t="shared" si="16"/>
        <v>MEDIO</v>
      </c>
      <c r="R145" s="4">
        <v>10</v>
      </c>
      <c r="S145" s="20">
        <f t="shared" si="17"/>
        <v>80</v>
      </c>
      <c r="T145" s="4" t="str">
        <f t="shared" si="18"/>
        <v>III</v>
      </c>
      <c r="U145" s="4" t="str">
        <f t="shared" si="33"/>
        <v>MEJORABLE</v>
      </c>
      <c r="V145" s="6" t="s">
        <v>29</v>
      </c>
      <c r="W145" s="6" t="s">
        <v>29</v>
      </c>
      <c r="X145" s="6" t="s">
        <v>174</v>
      </c>
      <c r="Y145" s="4" t="s">
        <v>741</v>
      </c>
      <c r="Z145" s="4" t="s">
        <v>29</v>
      </c>
      <c r="AA145" s="4" t="s">
        <v>176</v>
      </c>
    </row>
    <row r="146" spans="1:27" ht="180" x14ac:dyDescent="0.25">
      <c r="A146" s="24" t="s">
        <v>642</v>
      </c>
      <c r="B146" s="4" t="s">
        <v>62</v>
      </c>
      <c r="C146" s="4" t="s">
        <v>491</v>
      </c>
      <c r="D146" s="6" t="s">
        <v>752</v>
      </c>
      <c r="E146" s="6" t="s">
        <v>753</v>
      </c>
      <c r="F146" s="4" t="s">
        <v>31</v>
      </c>
      <c r="G146" s="4">
        <v>8</v>
      </c>
      <c r="H146" s="9" t="s">
        <v>25</v>
      </c>
      <c r="I146" s="6" t="s">
        <v>98</v>
      </c>
      <c r="J146" s="6" t="s">
        <v>99</v>
      </c>
      <c r="K146" s="9" t="s">
        <v>667</v>
      </c>
      <c r="L146" s="9" t="s">
        <v>28</v>
      </c>
      <c r="M146" s="9" t="s">
        <v>736</v>
      </c>
      <c r="N146" s="9">
        <v>2</v>
      </c>
      <c r="O146" s="4">
        <v>4</v>
      </c>
      <c r="P146" s="20">
        <f t="shared" si="15"/>
        <v>8</v>
      </c>
      <c r="Q146" s="4" t="str">
        <f t="shared" si="16"/>
        <v>MEDIO</v>
      </c>
      <c r="R146" s="4">
        <v>10</v>
      </c>
      <c r="S146" s="20">
        <f t="shared" si="17"/>
        <v>80</v>
      </c>
      <c r="T146" s="4" t="str">
        <f t="shared" si="18"/>
        <v>III</v>
      </c>
      <c r="U146" s="4" t="str">
        <f t="shared" si="33"/>
        <v>MEJORABLE</v>
      </c>
      <c r="V146" s="6" t="s">
        <v>29</v>
      </c>
      <c r="W146" s="4" t="s">
        <v>29</v>
      </c>
      <c r="X146" s="9" t="s">
        <v>667</v>
      </c>
      <c r="Y146" s="4" t="s">
        <v>762</v>
      </c>
      <c r="Z146" s="4" t="s">
        <v>29</v>
      </c>
      <c r="AA146" s="4" t="s">
        <v>100</v>
      </c>
    </row>
    <row r="147" spans="1:27" ht="240" x14ac:dyDescent="0.25">
      <c r="A147" s="24" t="s">
        <v>640</v>
      </c>
      <c r="B147" s="4" t="s">
        <v>62</v>
      </c>
      <c r="C147" s="4" t="s">
        <v>491</v>
      </c>
      <c r="D147" s="6" t="s">
        <v>309</v>
      </c>
      <c r="E147" s="6" t="s">
        <v>310</v>
      </c>
      <c r="F147" s="4" t="s">
        <v>31</v>
      </c>
      <c r="G147" s="4">
        <v>15</v>
      </c>
      <c r="H147" s="4" t="s">
        <v>26</v>
      </c>
      <c r="I147" s="6" t="s">
        <v>462</v>
      </c>
      <c r="J147" s="6" t="s">
        <v>102</v>
      </c>
      <c r="K147" s="4" t="s">
        <v>28</v>
      </c>
      <c r="L147" s="4" t="s">
        <v>28</v>
      </c>
      <c r="M147" s="4" t="s">
        <v>104</v>
      </c>
      <c r="N147" s="6">
        <v>2</v>
      </c>
      <c r="O147" s="6">
        <v>3</v>
      </c>
      <c r="P147" s="20">
        <f t="shared" si="15"/>
        <v>6</v>
      </c>
      <c r="Q147" s="4" t="str">
        <f t="shared" si="16"/>
        <v>MEDIO</v>
      </c>
      <c r="R147" s="4">
        <v>10</v>
      </c>
      <c r="S147" s="20">
        <f t="shared" si="17"/>
        <v>60</v>
      </c>
      <c r="T147" s="4" t="str">
        <f t="shared" si="18"/>
        <v>III</v>
      </c>
      <c r="U147" s="4" t="str">
        <f t="shared" si="33"/>
        <v>MEJORABLE</v>
      </c>
      <c r="V147" s="6" t="s">
        <v>29</v>
      </c>
      <c r="W147" s="4" t="s">
        <v>29</v>
      </c>
      <c r="X147" s="4" t="s">
        <v>105</v>
      </c>
      <c r="Y147" s="4" t="s">
        <v>106</v>
      </c>
      <c r="Z147" s="6" t="s">
        <v>29</v>
      </c>
      <c r="AA147" s="4" t="s">
        <v>107</v>
      </c>
    </row>
    <row r="148" spans="1:27" ht="240" x14ac:dyDescent="0.25">
      <c r="A148" s="24" t="s">
        <v>640</v>
      </c>
      <c r="B148" s="4" t="s">
        <v>62</v>
      </c>
      <c r="C148" s="4" t="s">
        <v>491</v>
      </c>
      <c r="D148" s="6" t="s">
        <v>309</v>
      </c>
      <c r="E148" s="6" t="s">
        <v>310</v>
      </c>
      <c r="F148" s="4" t="s">
        <v>31</v>
      </c>
      <c r="G148" s="4">
        <v>15</v>
      </c>
      <c r="H148" s="4" t="s">
        <v>26</v>
      </c>
      <c r="I148" s="9" t="s">
        <v>308</v>
      </c>
      <c r="J148" s="9" t="s">
        <v>102</v>
      </c>
      <c r="K148" s="4" t="s">
        <v>28</v>
      </c>
      <c r="L148" s="4" t="s">
        <v>28</v>
      </c>
      <c r="M148" s="4" t="s">
        <v>104</v>
      </c>
      <c r="N148" s="6">
        <v>2</v>
      </c>
      <c r="O148" s="6">
        <v>2</v>
      </c>
      <c r="P148" s="20">
        <f t="shared" si="15"/>
        <v>4</v>
      </c>
      <c r="Q148" s="4" t="str">
        <f t="shared" si="16"/>
        <v>BAJO</v>
      </c>
      <c r="R148" s="4">
        <v>10</v>
      </c>
      <c r="S148" s="20">
        <f t="shared" si="17"/>
        <v>40</v>
      </c>
      <c r="T148" s="4" t="str">
        <f t="shared" si="18"/>
        <v>III</v>
      </c>
      <c r="U148" s="4" t="str">
        <f t="shared" si="33"/>
        <v>MEJORABLE</v>
      </c>
      <c r="V148" s="6" t="s">
        <v>29</v>
      </c>
      <c r="W148" s="4" t="s">
        <v>29</v>
      </c>
      <c r="X148" s="4" t="s">
        <v>105</v>
      </c>
      <c r="Y148" s="4" t="s">
        <v>106</v>
      </c>
      <c r="Z148" s="6" t="s">
        <v>29</v>
      </c>
      <c r="AA148" s="4" t="s">
        <v>107</v>
      </c>
    </row>
    <row r="149" spans="1:27" ht="165" x14ac:dyDescent="0.25">
      <c r="A149" s="24" t="s">
        <v>640</v>
      </c>
      <c r="B149" s="4" t="s">
        <v>62</v>
      </c>
      <c r="C149" s="4" t="s">
        <v>491</v>
      </c>
      <c r="D149" s="6" t="s">
        <v>309</v>
      </c>
      <c r="E149" s="6" t="s">
        <v>310</v>
      </c>
      <c r="F149" s="4" t="s">
        <v>31</v>
      </c>
      <c r="G149" s="4">
        <v>15</v>
      </c>
      <c r="H149" s="4" t="s">
        <v>27</v>
      </c>
      <c r="I149" s="6" t="s">
        <v>109</v>
      </c>
      <c r="J149" s="6" t="s">
        <v>110</v>
      </c>
      <c r="K149" s="6" t="s">
        <v>660</v>
      </c>
      <c r="L149" s="6" t="s">
        <v>340</v>
      </c>
      <c r="M149" s="6" t="s">
        <v>738</v>
      </c>
      <c r="N149" s="6">
        <v>2</v>
      </c>
      <c r="O149" s="6">
        <v>3</v>
      </c>
      <c r="P149" s="20">
        <f t="shared" si="15"/>
        <v>6</v>
      </c>
      <c r="Q149" s="4" t="str">
        <f t="shared" si="16"/>
        <v>MEDIO</v>
      </c>
      <c r="R149" s="4">
        <v>10</v>
      </c>
      <c r="S149" s="20">
        <f t="shared" si="17"/>
        <v>60</v>
      </c>
      <c r="T149" s="4" t="str">
        <f t="shared" si="18"/>
        <v>III</v>
      </c>
      <c r="U149" s="4" t="str">
        <f t="shared" si="33"/>
        <v>MEJORABLE</v>
      </c>
      <c r="V149" s="6" t="s">
        <v>29</v>
      </c>
      <c r="W149" s="4" t="s">
        <v>29</v>
      </c>
      <c r="X149" s="6" t="s">
        <v>341</v>
      </c>
      <c r="Y149" s="6" t="s">
        <v>759</v>
      </c>
      <c r="Z149" s="4" t="s">
        <v>29</v>
      </c>
      <c r="AA149" s="4" t="s">
        <v>100</v>
      </c>
    </row>
    <row r="150" spans="1:27" ht="105" x14ac:dyDescent="0.25">
      <c r="A150" s="24" t="s">
        <v>640</v>
      </c>
      <c r="B150" s="4" t="s">
        <v>62</v>
      </c>
      <c r="C150" s="4" t="s">
        <v>491</v>
      </c>
      <c r="D150" s="6" t="s">
        <v>309</v>
      </c>
      <c r="E150" s="6" t="s">
        <v>310</v>
      </c>
      <c r="F150" s="4" t="s">
        <v>31</v>
      </c>
      <c r="G150" s="4">
        <v>15</v>
      </c>
      <c r="H150" s="9" t="s">
        <v>79</v>
      </c>
      <c r="I150" s="9" t="s">
        <v>129</v>
      </c>
      <c r="J150" s="9" t="s">
        <v>130</v>
      </c>
      <c r="K150" s="4" t="s">
        <v>28</v>
      </c>
      <c r="L150" s="4" t="s">
        <v>28</v>
      </c>
      <c r="M150" s="4" t="s">
        <v>171</v>
      </c>
      <c r="N150" s="4">
        <v>10</v>
      </c>
      <c r="O150" s="4">
        <v>1</v>
      </c>
      <c r="P150" s="20">
        <f t="shared" si="15"/>
        <v>10</v>
      </c>
      <c r="Q150" s="4" t="str">
        <f t="shared" si="16"/>
        <v>ALTO</v>
      </c>
      <c r="R150" s="4">
        <v>100</v>
      </c>
      <c r="S150" s="20">
        <f t="shared" si="17"/>
        <v>1000</v>
      </c>
      <c r="T150" s="4" t="str">
        <f t="shared" si="18"/>
        <v>I</v>
      </c>
      <c r="U150" s="4" t="str">
        <f t="shared" si="33"/>
        <v>NO ACEPTABLE</v>
      </c>
      <c r="V150" s="6" t="s">
        <v>29</v>
      </c>
      <c r="W150" s="4" t="s">
        <v>29</v>
      </c>
      <c r="X150" s="4" t="s">
        <v>29</v>
      </c>
      <c r="Y150" s="4" t="s">
        <v>664</v>
      </c>
      <c r="Z150" s="4" t="s">
        <v>29</v>
      </c>
      <c r="AA150" s="4" t="s">
        <v>132</v>
      </c>
    </row>
    <row r="151" spans="1:27" ht="105" x14ac:dyDescent="0.25">
      <c r="A151" s="24" t="s">
        <v>640</v>
      </c>
      <c r="B151" s="4" t="s">
        <v>62</v>
      </c>
      <c r="C151" s="4" t="s">
        <v>491</v>
      </c>
      <c r="D151" s="6" t="s">
        <v>309</v>
      </c>
      <c r="E151" s="6" t="s">
        <v>310</v>
      </c>
      <c r="F151" s="4" t="s">
        <v>31</v>
      </c>
      <c r="G151" s="4">
        <v>15</v>
      </c>
      <c r="H151" s="9" t="s">
        <v>79</v>
      </c>
      <c r="I151" s="9" t="s">
        <v>169</v>
      </c>
      <c r="J151" s="9" t="s">
        <v>170</v>
      </c>
      <c r="K151" s="4" t="s">
        <v>28</v>
      </c>
      <c r="L151" s="4" t="s">
        <v>28</v>
      </c>
      <c r="M151" s="4" t="s">
        <v>171</v>
      </c>
      <c r="N151" s="4">
        <v>2</v>
      </c>
      <c r="O151" s="4">
        <v>1</v>
      </c>
      <c r="P151" s="20">
        <f t="shared" si="15"/>
        <v>2</v>
      </c>
      <c r="Q151" s="4" t="str">
        <f t="shared" si="16"/>
        <v>BAJO</v>
      </c>
      <c r="R151" s="4">
        <v>10</v>
      </c>
      <c r="S151" s="20">
        <f t="shared" si="17"/>
        <v>20</v>
      </c>
      <c r="T151" s="4" t="str">
        <f t="shared" si="18"/>
        <v>IV</v>
      </c>
      <c r="U151" s="4" t="str">
        <f t="shared" si="33"/>
        <v>ACEPTABLE</v>
      </c>
      <c r="V151" s="6" t="s">
        <v>29</v>
      </c>
      <c r="W151" s="4" t="s">
        <v>29</v>
      </c>
      <c r="X151" s="4" t="s">
        <v>29</v>
      </c>
      <c r="Y151" s="4" t="s">
        <v>664</v>
      </c>
      <c r="Z151" s="4" t="s">
        <v>29</v>
      </c>
      <c r="AA151" s="4" t="s">
        <v>132</v>
      </c>
    </row>
    <row r="152" spans="1:27" ht="105" x14ac:dyDescent="0.25">
      <c r="A152" s="24" t="s">
        <v>640</v>
      </c>
      <c r="B152" s="4" t="s">
        <v>62</v>
      </c>
      <c r="C152" s="4" t="s">
        <v>491</v>
      </c>
      <c r="D152" s="6" t="s">
        <v>309</v>
      </c>
      <c r="E152" s="6" t="s">
        <v>310</v>
      </c>
      <c r="F152" s="4" t="s">
        <v>31</v>
      </c>
      <c r="G152" s="4">
        <v>15</v>
      </c>
      <c r="H152" s="6" t="s">
        <v>112</v>
      </c>
      <c r="I152" s="9" t="s">
        <v>734</v>
      </c>
      <c r="J152" s="6" t="s">
        <v>114</v>
      </c>
      <c r="K152" s="9" t="s">
        <v>120</v>
      </c>
      <c r="L152" s="9" t="s">
        <v>121</v>
      </c>
      <c r="M152" s="9" t="s">
        <v>28</v>
      </c>
      <c r="N152" s="4">
        <v>6</v>
      </c>
      <c r="O152" s="9">
        <v>1</v>
      </c>
      <c r="P152" s="20">
        <f t="shared" si="15"/>
        <v>6</v>
      </c>
      <c r="Q152" s="4" t="str">
        <f t="shared" si="16"/>
        <v>MEDIO</v>
      </c>
      <c r="R152" s="4">
        <v>25</v>
      </c>
      <c r="S152" s="20">
        <f t="shared" si="17"/>
        <v>150</v>
      </c>
      <c r="T152" s="4" t="str">
        <f t="shared" si="18"/>
        <v>II</v>
      </c>
      <c r="U152" s="4" t="str">
        <f t="shared" si="33"/>
        <v>NO ACEPTABLE O ACEPTABLE CON CONTROL ESPECIFICO</v>
      </c>
      <c r="V152" s="6" t="s">
        <v>29</v>
      </c>
      <c r="W152" s="4" t="s">
        <v>29</v>
      </c>
      <c r="X152" s="4" t="s">
        <v>29</v>
      </c>
      <c r="Y152" s="4" t="s">
        <v>122</v>
      </c>
      <c r="Z152" s="4" t="s">
        <v>29</v>
      </c>
      <c r="AA152" s="4" t="s">
        <v>29</v>
      </c>
    </row>
    <row r="153" spans="1:27" ht="105" x14ac:dyDescent="0.25">
      <c r="A153" s="24" t="s">
        <v>640</v>
      </c>
      <c r="B153" s="4" t="s">
        <v>62</v>
      </c>
      <c r="C153" s="4" t="s">
        <v>491</v>
      </c>
      <c r="D153" s="6" t="s">
        <v>309</v>
      </c>
      <c r="E153" s="6" t="s">
        <v>310</v>
      </c>
      <c r="F153" s="4" t="s">
        <v>31</v>
      </c>
      <c r="G153" s="4">
        <v>15</v>
      </c>
      <c r="H153" s="6" t="s">
        <v>112</v>
      </c>
      <c r="I153" s="9" t="s">
        <v>733</v>
      </c>
      <c r="J153" s="9" t="s">
        <v>114</v>
      </c>
      <c r="K153" s="9" t="s">
        <v>120</v>
      </c>
      <c r="L153" s="9" t="s">
        <v>121</v>
      </c>
      <c r="M153" s="9" t="s">
        <v>28</v>
      </c>
      <c r="N153" s="4">
        <v>6</v>
      </c>
      <c r="O153" s="4">
        <v>1</v>
      </c>
      <c r="P153" s="20">
        <f t="shared" si="15"/>
        <v>6</v>
      </c>
      <c r="Q153" s="4" t="str">
        <f t="shared" si="16"/>
        <v>MEDIO</v>
      </c>
      <c r="R153" s="4">
        <v>60</v>
      </c>
      <c r="S153" s="20">
        <f t="shared" si="17"/>
        <v>360</v>
      </c>
      <c r="T153" s="4" t="str">
        <f t="shared" si="18"/>
        <v>II</v>
      </c>
      <c r="U153" s="4" t="str">
        <f t="shared" si="33"/>
        <v>NO ACEPTABLE O ACEPTABLE CON CONTROL ESPECIFICO</v>
      </c>
      <c r="V153" s="6" t="s">
        <v>29</v>
      </c>
      <c r="W153" s="4" t="s">
        <v>29</v>
      </c>
      <c r="X153" s="4" t="s">
        <v>29</v>
      </c>
      <c r="Y153" s="4" t="s">
        <v>122</v>
      </c>
      <c r="Z153" s="4" t="s">
        <v>29</v>
      </c>
      <c r="AA153" s="4" t="s">
        <v>29</v>
      </c>
    </row>
    <row r="154" spans="1:27" ht="105" x14ac:dyDescent="0.25">
      <c r="A154" s="24" t="s">
        <v>640</v>
      </c>
      <c r="B154" s="4" t="s">
        <v>62</v>
      </c>
      <c r="C154" s="4" t="s">
        <v>491</v>
      </c>
      <c r="D154" s="6" t="s">
        <v>309</v>
      </c>
      <c r="E154" s="6" t="s">
        <v>310</v>
      </c>
      <c r="F154" s="4" t="s">
        <v>31</v>
      </c>
      <c r="G154" s="4">
        <v>15</v>
      </c>
      <c r="H154" s="9" t="s">
        <v>25</v>
      </c>
      <c r="I154" s="9" t="s">
        <v>172</v>
      </c>
      <c r="J154" s="9" t="s">
        <v>173</v>
      </c>
      <c r="K154" s="9" t="s">
        <v>174</v>
      </c>
      <c r="L154" s="9" t="s">
        <v>28</v>
      </c>
      <c r="M154" s="9" t="s">
        <v>736</v>
      </c>
      <c r="N154" s="9">
        <v>2</v>
      </c>
      <c r="O154" s="9">
        <v>4</v>
      </c>
      <c r="P154" s="20">
        <f t="shared" si="15"/>
        <v>8</v>
      </c>
      <c r="Q154" s="4" t="str">
        <f t="shared" si="16"/>
        <v>MEDIO</v>
      </c>
      <c r="R154" s="4">
        <v>10</v>
      </c>
      <c r="S154" s="20">
        <f t="shared" si="17"/>
        <v>80</v>
      </c>
      <c r="T154" s="4" t="str">
        <f t="shared" si="18"/>
        <v>III</v>
      </c>
      <c r="U154" s="4" t="str">
        <f t="shared" si="33"/>
        <v>MEJORABLE</v>
      </c>
      <c r="V154" s="6" t="s">
        <v>29</v>
      </c>
      <c r="W154" s="6" t="s">
        <v>29</v>
      </c>
      <c r="X154" s="6" t="s">
        <v>174</v>
      </c>
      <c r="Y154" s="4" t="s">
        <v>741</v>
      </c>
      <c r="Z154" s="4" t="s">
        <v>29</v>
      </c>
      <c r="AA154" s="4" t="s">
        <v>176</v>
      </c>
    </row>
    <row r="155" spans="1:27" ht="180" x14ac:dyDescent="0.25">
      <c r="A155" s="24" t="s">
        <v>640</v>
      </c>
      <c r="B155" s="4" t="s">
        <v>62</v>
      </c>
      <c r="C155" s="4" t="s">
        <v>491</v>
      </c>
      <c r="D155" s="6" t="s">
        <v>309</v>
      </c>
      <c r="E155" s="6" t="s">
        <v>310</v>
      </c>
      <c r="F155" s="4" t="s">
        <v>31</v>
      </c>
      <c r="G155" s="4">
        <v>15</v>
      </c>
      <c r="H155" s="9" t="s">
        <v>25</v>
      </c>
      <c r="I155" s="6" t="s">
        <v>98</v>
      </c>
      <c r="J155" s="6" t="s">
        <v>99</v>
      </c>
      <c r="K155" s="9" t="s">
        <v>667</v>
      </c>
      <c r="L155" s="9" t="s">
        <v>28</v>
      </c>
      <c r="M155" s="9" t="s">
        <v>736</v>
      </c>
      <c r="N155" s="9">
        <v>2</v>
      </c>
      <c r="O155" s="4">
        <v>4</v>
      </c>
      <c r="P155" s="20">
        <f t="shared" si="15"/>
        <v>8</v>
      </c>
      <c r="Q155" s="4" t="str">
        <f t="shared" si="16"/>
        <v>MEDIO</v>
      </c>
      <c r="R155" s="4">
        <v>10</v>
      </c>
      <c r="S155" s="20">
        <f t="shared" si="17"/>
        <v>80</v>
      </c>
      <c r="T155" s="4" t="str">
        <f t="shared" si="18"/>
        <v>III</v>
      </c>
      <c r="U155" s="4" t="str">
        <f t="shared" si="33"/>
        <v>MEJORABLE</v>
      </c>
      <c r="V155" s="6" t="s">
        <v>29</v>
      </c>
      <c r="W155" s="4" t="s">
        <v>29</v>
      </c>
      <c r="X155" s="9" t="s">
        <v>667</v>
      </c>
      <c r="Y155" s="4" t="s">
        <v>762</v>
      </c>
      <c r="Z155" s="4" t="s">
        <v>29</v>
      </c>
      <c r="AA155" s="4" t="s">
        <v>100</v>
      </c>
    </row>
    <row r="156" spans="1:27" ht="135" x14ac:dyDescent="0.25">
      <c r="A156" s="24" t="s">
        <v>641</v>
      </c>
      <c r="B156" s="4" t="s">
        <v>62</v>
      </c>
      <c r="C156" s="4" t="s">
        <v>491</v>
      </c>
      <c r="D156" s="6" t="s">
        <v>311</v>
      </c>
      <c r="E156" s="6" t="s">
        <v>312</v>
      </c>
      <c r="F156" s="4" t="s">
        <v>31</v>
      </c>
      <c r="G156" s="4">
        <v>15</v>
      </c>
      <c r="H156" s="9" t="s">
        <v>53</v>
      </c>
      <c r="I156" s="6" t="s">
        <v>95</v>
      </c>
      <c r="J156" s="6" t="s">
        <v>96</v>
      </c>
      <c r="K156" s="4" t="s">
        <v>28</v>
      </c>
      <c r="L156" s="4" t="s">
        <v>28</v>
      </c>
      <c r="M156" s="4" t="s">
        <v>644</v>
      </c>
      <c r="N156" s="4">
        <v>2</v>
      </c>
      <c r="O156" s="4">
        <v>4</v>
      </c>
      <c r="P156" s="20">
        <f t="shared" si="15"/>
        <v>8</v>
      </c>
      <c r="Q156" s="4" t="str">
        <f t="shared" si="16"/>
        <v>MEDIO</v>
      </c>
      <c r="R156" s="4">
        <v>25</v>
      </c>
      <c r="S156" s="20">
        <f t="shared" si="17"/>
        <v>200</v>
      </c>
      <c r="T156" s="4" t="str">
        <f t="shared" si="18"/>
        <v>II</v>
      </c>
      <c r="U156" s="4" t="str">
        <f t="shared" si="33"/>
        <v>NO ACEPTABLE O ACEPTABLE CON CONTROL ESPECIFICO</v>
      </c>
      <c r="V156" s="6" t="s">
        <v>29</v>
      </c>
      <c r="W156" s="4" t="s">
        <v>29</v>
      </c>
      <c r="X156" s="4" t="s">
        <v>29</v>
      </c>
      <c r="Y156" s="4" t="s">
        <v>645</v>
      </c>
      <c r="Z156" s="4" t="s">
        <v>97</v>
      </c>
      <c r="AA156" s="4" t="s">
        <v>732</v>
      </c>
    </row>
    <row r="157" spans="1:27" ht="240" x14ac:dyDescent="0.25">
      <c r="A157" s="24" t="s">
        <v>641</v>
      </c>
      <c r="B157" s="4" t="s">
        <v>62</v>
      </c>
      <c r="C157" s="4" t="s">
        <v>491</v>
      </c>
      <c r="D157" s="6" t="s">
        <v>311</v>
      </c>
      <c r="E157" s="6" t="s">
        <v>312</v>
      </c>
      <c r="F157" s="4" t="s">
        <v>31</v>
      </c>
      <c r="G157" s="4">
        <v>15</v>
      </c>
      <c r="H157" s="4" t="s">
        <v>26</v>
      </c>
      <c r="I157" s="6" t="s">
        <v>462</v>
      </c>
      <c r="J157" s="6" t="s">
        <v>102</v>
      </c>
      <c r="K157" s="4" t="s">
        <v>28</v>
      </c>
      <c r="L157" s="4" t="s">
        <v>28</v>
      </c>
      <c r="M157" s="4" t="s">
        <v>104</v>
      </c>
      <c r="N157" s="6">
        <v>2</v>
      </c>
      <c r="O157" s="6">
        <v>3</v>
      </c>
      <c r="P157" s="20">
        <f t="shared" si="15"/>
        <v>6</v>
      </c>
      <c r="Q157" s="4" t="str">
        <f t="shared" si="16"/>
        <v>MEDIO</v>
      </c>
      <c r="R157" s="4">
        <v>10</v>
      </c>
      <c r="S157" s="20">
        <f t="shared" si="17"/>
        <v>60</v>
      </c>
      <c r="T157" s="4" t="str">
        <f t="shared" si="18"/>
        <v>III</v>
      </c>
      <c r="U157" s="4" t="str">
        <f t="shared" si="33"/>
        <v>MEJORABLE</v>
      </c>
      <c r="V157" s="6" t="s">
        <v>29</v>
      </c>
      <c r="W157" s="4" t="s">
        <v>29</v>
      </c>
      <c r="X157" s="4" t="s">
        <v>105</v>
      </c>
      <c r="Y157" s="4" t="s">
        <v>106</v>
      </c>
      <c r="Z157" s="6" t="s">
        <v>29</v>
      </c>
      <c r="AA157" s="4" t="s">
        <v>107</v>
      </c>
    </row>
    <row r="158" spans="1:27" ht="240" x14ac:dyDescent="0.25">
      <c r="A158" s="24" t="s">
        <v>641</v>
      </c>
      <c r="B158" s="4" t="s">
        <v>62</v>
      </c>
      <c r="C158" s="4" t="s">
        <v>491</v>
      </c>
      <c r="D158" s="6" t="s">
        <v>311</v>
      </c>
      <c r="E158" s="6" t="s">
        <v>312</v>
      </c>
      <c r="F158" s="4" t="s">
        <v>31</v>
      </c>
      <c r="G158" s="4">
        <v>15</v>
      </c>
      <c r="H158" s="4" t="s">
        <v>26</v>
      </c>
      <c r="I158" s="9" t="s">
        <v>308</v>
      </c>
      <c r="J158" s="9" t="s">
        <v>102</v>
      </c>
      <c r="K158" s="4" t="s">
        <v>28</v>
      </c>
      <c r="L158" s="4" t="s">
        <v>28</v>
      </c>
      <c r="M158" s="4" t="s">
        <v>104</v>
      </c>
      <c r="N158" s="6">
        <v>2</v>
      </c>
      <c r="O158" s="6">
        <v>2</v>
      </c>
      <c r="P158" s="20">
        <f t="shared" si="15"/>
        <v>4</v>
      </c>
      <c r="Q158" s="4" t="str">
        <f t="shared" si="16"/>
        <v>BAJO</v>
      </c>
      <c r="R158" s="4">
        <v>10</v>
      </c>
      <c r="S158" s="20">
        <f t="shared" si="17"/>
        <v>40</v>
      </c>
      <c r="T158" s="4" t="str">
        <f t="shared" si="18"/>
        <v>III</v>
      </c>
      <c r="U158" s="4" t="str">
        <f t="shared" si="33"/>
        <v>MEJORABLE</v>
      </c>
      <c r="V158" s="6" t="s">
        <v>29</v>
      </c>
      <c r="W158" s="4" t="s">
        <v>29</v>
      </c>
      <c r="X158" s="4" t="s">
        <v>105</v>
      </c>
      <c r="Y158" s="4" t="s">
        <v>106</v>
      </c>
      <c r="Z158" s="6" t="s">
        <v>29</v>
      </c>
      <c r="AA158" s="4" t="s">
        <v>107</v>
      </c>
    </row>
    <row r="159" spans="1:27" ht="165" x14ac:dyDescent="0.25">
      <c r="A159" s="24" t="s">
        <v>641</v>
      </c>
      <c r="B159" s="4" t="s">
        <v>62</v>
      </c>
      <c r="C159" s="4" t="s">
        <v>491</v>
      </c>
      <c r="D159" s="6" t="s">
        <v>311</v>
      </c>
      <c r="E159" s="6" t="s">
        <v>312</v>
      </c>
      <c r="F159" s="4" t="s">
        <v>31</v>
      </c>
      <c r="G159" s="4">
        <v>15</v>
      </c>
      <c r="H159" s="4" t="s">
        <v>27</v>
      </c>
      <c r="I159" s="6" t="s">
        <v>109</v>
      </c>
      <c r="J159" s="6" t="s">
        <v>110</v>
      </c>
      <c r="K159" s="6" t="s">
        <v>660</v>
      </c>
      <c r="L159" s="6" t="s">
        <v>340</v>
      </c>
      <c r="M159" s="6" t="s">
        <v>738</v>
      </c>
      <c r="N159" s="6">
        <v>2</v>
      </c>
      <c r="O159" s="6">
        <v>3</v>
      </c>
      <c r="P159" s="20">
        <f t="shared" si="15"/>
        <v>6</v>
      </c>
      <c r="Q159" s="4" t="str">
        <f t="shared" si="16"/>
        <v>MEDIO</v>
      </c>
      <c r="R159" s="4">
        <v>10</v>
      </c>
      <c r="S159" s="20">
        <f t="shared" si="17"/>
        <v>60</v>
      </c>
      <c r="T159" s="4" t="str">
        <f t="shared" si="18"/>
        <v>III</v>
      </c>
      <c r="U159" s="4" t="str">
        <f t="shared" si="33"/>
        <v>MEJORABLE</v>
      </c>
      <c r="V159" s="6" t="s">
        <v>29</v>
      </c>
      <c r="W159" s="4" t="s">
        <v>29</v>
      </c>
      <c r="X159" s="6" t="s">
        <v>341</v>
      </c>
      <c r="Y159" s="6" t="s">
        <v>759</v>
      </c>
      <c r="Z159" s="4" t="s">
        <v>29</v>
      </c>
      <c r="AA159" s="4" t="s">
        <v>100</v>
      </c>
    </row>
    <row r="160" spans="1:27" ht="135" x14ac:dyDescent="0.25">
      <c r="A160" s="24" t="s">
        <v>641</v>
      </c>
      <c r="B160" s="4" t="s">
        <v>62</v>
      </c>
      <c r="C160" s="4" t="s">
        <v>491</v>
      </c>
      <c r="D160" s="6" t="s">
        <v>311</v>
      </c>
      <c r="E160" s="6" t="s">
        <v>312</v>
      </c>
      <c r="F160" s="4" t="s">
        <v>31</v>
      </c>
      <c r="G160" s="4">
        <v>15</v>
      </c>
      <c r="H160" s="9" t="s">
        <v>79</v>
      </c>
      <c r="I160" s="9" t="s">
        <v>129</v>
      </c>
      <c r="J160" s="9" t="s">
        <v>130</v>
      </c>
      <c r="K160" s="4" t="s">
        <v>28</v>
      </c>
      <c r="L160" s="4" t="s">
        <v>28</v>
      </c>
      <c r="M160" s="4" t="s">
        <v>171</v>
      </c>
      <c r="N160" s="4">
        <v>10</v>
      </c>
      <c r="O160" s="4">
        <v>1</v>
      </c>
      <c r="P160" s="20">
        <f t="shared" si="15"/>
        <v>10</v>
      </c>
      <c r="Q160" s="4" t="str">
        <f t="shared" si="16"/>
        <v>ALTO</v>
      </c>
      <c r="R160" s="4">
        <v>100</v>
      </c>
      <c r="S160" s="20">
        <f t="shared" si="17"/>
        <v>1000</v>
      </c>
      <c r="T160" s="4" t="str">
        <f t="shared" si="18"/>
        <v>I</v>
      </c>
      <c r="U160" s="4" t="str">
        <f t="shared" si="33"/>
        <v>NO ACEPTABLE</v>
      </c>
      <c r="V160" s="6" t="s">
        <v>29</v>
      </c>
      <c r="W160" s="4" t="s">
        <v>29</v>
      </c>
      <c r="X160" s="4" t="s">
        <v>29</v>
      </c>
      <c r="Y160" s="4" t="s">
        <v>664</v>
      </c>
      <c r="Z160" s="4" t="s">
        <v>29</v>
      </c>
      <c r="AA160" s="4" t="s">
        <v>132</v>
      </c>
    </row>
    <row r="161" spans="1:27" ht="135" x14ac:dyDescent="0.25">
      <c r="A161" s="24" t="s">
        <v>641</v>
      </c>
      <c r="B161" s="4" t="s">
        <v>62</v>
      </c>
      <c r="C161" s="4" t="s">
        <v>491</v>
      </c>
      <c r="D161" s="6" t="s">
        <v>311</v>
      </c>
      <c r="E161" s="6" t="s">
        <v>312</v>
      </c>
      <c r="F161" s="4" t="s">
        <v>31</v>
      </c>
      <c r="G161" s="4">
        <v>15</v>
      </c>
      <c r="H161" s="9" t="s">
        <v>79</v>
      </c>
      <c r="I161" s="9" t="s">
        <v>169</v>
      </c>
      <c r="J161" s="9" t="s">
        <v>170</v>
      </c>
      <c r="K161" s="4" t="s">
        <v>28</v>
      </c>
      <c r="L161" s="4" t="s">
        <v>28</v>
      </c>
      <c r="M161" s="4" t="s">
        <v>171</v>
      </c>
      <c r="N161" s="4">
        <v>2</v>
      </c>
      <c r="O161" s="4">
        <v>1</v>
      </c>
      <c r="P161" s="20">
        <f t="shared" si="15"/>
        <v>2</v>
      </c>
      <c r="Q161" s="4" t="str">
        <f t="shared" si="16"/>
        <v>BAJO</v>
      </c>
      <c r="R161" s="4">
        <v>10</v>
      </c>
      <c r="S161" s="20">
        <f t="shared" si="17"/>
        <v>20</v>
      </c>
      <c r="T161" s="4" t="str">
        <f t="shared" si="18"/>
        <v>IV</v>
      </c>
      <c r="U161" s="4" t="str">
        <f t="shared" si="33"/>
        <v>ACEPTABLE</v>
      </c>
      <c r="V161" s="6" t="s">
        <v>29</v>
      </c>
      <c r="W161" s="4" t="s">
        <v>29</v>
      </c>
      <c r="X161" s="4" t="s">
        <v>29</v>
      </c>
      <c r="Y161" s="4" t="s">
        <v>664</v>
      </c>
      <c r="Z161" s="4" t="s">
        <v>29</v>
      </c>
      <c r="AA161" s="4" t="s">
        <v>132</v>
      </c>
    </row>
    <row r="162" spans="1:27" ht="135" x14ac:dyDescent="0.25">
      <c r="A162" s="24" t="s">
        <v>641</v>
      </c>
      <c r="B162" s="4" t="s">
        <v>62</v>
      </c>
      <c r="C162" s="4" t="s">
        <v>491</v>
      </c>
      <c r="D162" s="6" t="s">
        <v>311</v>
      </c>
      <c r="E162" s="6" t="s">
        <v>312</v>
      </c>
      <c r="F162" s="4" t="s">
        <v>31</v>
      </c>
      <c r="G162" s="4">
        <v>15</v>
      </c>
      <c r="H162" s="6" t="s">
        <v>112</v>
      </c>
      <c r="I162" s="9" t="s">
        <v>734</v>
      </c>
      <c r="J162" s="6" t="s">
        <v>114</v>
      </c>
      <c r="K162" s="9" t="s">
        <v>120</v>
      </c>
      <c r="L162" s="9" t="s">
        <v>121</v>
      </c>
      <c r="M162" s="9" t="s">
        <v>28</v>
      </c>
      <c r="N162" s="4">
        <v>6</v>
      </c>
      <c r="O162" s="9">
        <v>1</v>
      </c>
      <c r="P162" s="20">
        <f t="shared" si="15"/>
        <v>6</v>
      </c>
      <c r="Q162" s="4" t="str">
        <f t="shared" si="16"/>
        <v>MEDIO</v>
      </c>
      <c r="R162" s="4">
        <v>25</v>
      </c>
      <c r="S162" s="20">
        <f t="shared" si="17"/>
        <v>150</v>
      </c>
      <c r="T162" s="4" t="str">
        <f t="shared" si="18"/>
        <v>II</v>
      </c>
      <c r="U162" s="4" t="str">
        <f t="shared" si="33"/>
        <v>NO ACEPTABLE O ACEPTABLE CON CONTROL ESPECIFICO</v>
      </c>
      <c r="V162" s="6" t="s">
        <v>29</v>
      </c>
      <c r="W162" s="4" t="s">
        <v>29</v>
      </c>
      <c r="X162" s="4" t="s">
        <v>29</v>
      </c>
      <c r="Y162" s="4" t="s">
        <v>122</v>
      </c>
      <c r="Z162" s="4" t="s">
        <v>29</v>
      </c>
      <c r="AA162" s="4" t="s">
        <v>29</v>
      </c>
    </row>
    <row r="163" spans="1:27" ht="135" x14ac:dyDescent="0.25">
      <c r="A163" s="24" t="s">
        <v>641</v>
      </c>
      <c r="B163" s="4" t="s">
        <v>62</v>
      </c>
      <c r="C163" s="4" t="s">
        <v>491</v>
      </c>
      <c r="D163" s="6" t="s">
        <v>311</v>
      </c>
      <c r="E163" s="6" t="s">
        <v>312</v>
      </c>
      <c r="F163" s="4" t="s">
        <v>31</v>
      </c>
      <c r="G163" s="4">
        <v>15</v>
      </c>
      <c r="H163" s="6" t="s">
        <v>112</v>
      </c>
      <c r="I163" s="9" t="s">
        <v>733</v>
      </c>
      <c r="J163" s="9" t="s">
        <v>114</v>
      </c>
      <c r="K163" s="9" t="s">
        <v>120</v>
      </c>
      <c r="L163" s="9" t="s">
        <v>121</v>
      </c>
      <c r="M163" s="9" t="s">
        <v>28</v>
      </c>
      <c r="N163" s="4">
        <v>6</v>
      </c>
      <c r="O163" s="4">
        <v>1</v>
      </c>
      <c r="P163" s="20">
        <f t="shared" si="15"/>
        <v>6</v>
      </c>
      <c r="Q163" s="4" t="str">
        <f t="shared" si="16"/>
        <v>MEDIO</v>
      </c>
      <c r="R163" s="4">
        <v>60</v>
      </c>
      <c r="S163" s="20">
        <f t="shared" si="17"/>
        <v>360</v>
      </c>
      <c r="T163" s="4" t="str">
        <f t="shared" si="18"/>
        <v>II</v>
      </c>
      <c r="U163" s="4" t="str">
        <f t="shared" si="33"/>
        <v>NO ACEPTABLE O ACEPTABLE CON CONTROL ESPECIFICO</v>
      </c>
      <c r="V163" s="6" t="s">
        <v>29</v>
      </c>
      <c r="W163" s="4" t="s">
        <v>29</v>
      </c>
      <c r="X163" s="4" t="s">
        <v>29</v>
      </c>
      <c r="Y163" s="4" t="s">
        <v>122</v>
      </c>
      <c r="Z163" s="4" t="s">
        <v>29</v>
      </c>
      <c r="AA163" s="4" t="s">
        <v>29</v>
      </c>
    </row>
    <row r="164" spans="1:27" ht="135" x14ac:dyDescent="0.25">
      <c r="A164" s="24" t="s">
        <v>641</v>
      </c>
      <c r="B164" s="4" t="s">
        <v>62</v>
      </c>
      <c r="C164" s="4" t="s">
        <v>491</v>
      </c>
      <c r="D164" s="6" t="s">
        <v>311</v>
      </c>
      <c r="E164" s="6" t="s">
        <v>312</v>
      </c>
      <c r="F164" s="4" t="s">
        <v>31</v>
      </c>
      <c r="G164" s="4">
        <v>15</v>
      </c>
      <c r="H164" s="9" t="s">
        <v>25</v>
      </c>
      <c r="I164" s="9" t="s">
        <v>172</v>
      </c>
      <c r="J164" s="9" t="s">
        <v>173</v>
      </c>
      <c r="K164" s="9" t="s">
        <v>174</v>
      </c>
      <c r="L164" s="9" t="s">
        <v>28</v>
      </c>
      <c r="M164" s="9" t="s">
        <v>736</v>
      </c>
      <c r="N164" s="9">
        <v>2</v>
      </c>
      <c r="O164" s="9">
        <v>4</v>
      </c>
      <c r="P164" s="20">
        <f t="shared" si="15"/>
        <v>8</v>
      </c>
      <c r="Q164" s="4" t="str">
        <f t="shared" si="16"/>
        <v>MEDIO</v>
      </c>
      <c r="R164" s="4">
        <v>10</v>
      </c>
      <c r="S164" s="20">
        <f t="shared" si="17"/>
        <v>80</v>
      </c>
      <c r="T164" s="4" t="str">
        <f t="shared" si="18"/>
        <v>III</v>
      </c>
      <c r="U164" s="4" t="str">
        <f t="shared" si="33"/>
        <v>MEJORABLE</v>
      </c>
      <c r="V164" s="6" t="s">
        <v>29</v>
      </c>
      <c r="W164" s="6" t="s">
        <v>29</v>
      </c>
      <c r="X164" s="6" t="s">
        <v>174</v>
      </c>
      <c r="Y164" s="4" t="s">
        <v>741</v>
      </c>
      <c r="Z164" s="4" t="s">
        <v>29</v>
      </c>
      <c r="AA164" s="4" t="s">
        <v>176</v>
      </c>
    </row>
    <row r="165" spans="1:27" ht="180" x14ac:dyDescent="0.25">
      <c r="A165" s="24" t="s">
        <v>641</v>
      </c>
      <c r="B165" s="4" t="s">
        <v>62</v>
      </c>
      <c r="C165" s="4" t="s">
        <v>491</v>
      </c>
      <c r="D165" s="6" t="s">
        <v>311</v>
      </c>
      <c r="E165" s="6" t="s">
        <v>312</v>
      </c>
      <c r="F165" s="4" t="s">
        <v>31</v>
      </c>
      <c r="G165" s="4">
        <v>15</v>
      </c>
      <c r="H165" s="9" t="s">
        <v>25</v>
      </c>
      <c r="I165" s="6" t="s">
        <v>98</v>
      </c>
      <c r="J165" s="6" t="s">
        <v>99</v>
      </c>
      <c r="K165" s="9" t="s">
        <v>667</v>
      </c>
      <c r="L165" s="9" t="s">
        <v>28</v>
      </c>
      <c r="M165" s="9" t="s">
        <v>736</v>
      </c>
      <c r="N165" s="9">
        <v>2</v>
      </c>
      <c r="O165" s="4">
        <v>4</v>
      </c>
      <c r="P165" s="20">
        <f t="shared" si="15"/>
        <v>8</v>
      </c>
      <c r="Q165" s="4" t="str">
        <f t="shared" si="16"/>
        <v>MEDIO</v>
      </c>
      <c r="R165" s="4">
        <v>10</v>
      </c>
      <c r="S165" s="20">
        <f t="shared" si="17"/>
        <v>80</v>
      </c>
      <c r="T165" s="4" t="str">
        <f t="shared" si="18"/>
        <v>III</v>
      </c>
      <c r="U165" s="4" t="str">
        <f t="shared" si="33"/>
        <v>MEJORABLE</v>
      </c>
      <c r="V165" s="6" t="s">
        <v>29</v>
      </c>
      <c r="W165" s="4" t="s">
        <v>29</v>
      </c>
      <c r="X165" s="9" t="s">
        <v>667</v>
      </c>
      <c r="Y165" s="4" t="s">
        <v>762</v>
      </c>
      <c r="Z165" s="4" t="s">
        <v>29</v>
      </c>
      <c r="AA165" s="4" t="s">
        <v>100</v>
      </c>
    </row>
    <row r="166" spans="1:27" ht="120" x14ac:dyDescent="0.25">
      <c r="A166" s="24" t="s">
        <v>639</v>
      </c>
      <c r="B166" s="4" t="s">
        <v>62</v>
      </c>
      <c r="C166" s="4" t="s">
        <v>491</v>
      </c>
      <c r="D166" s="6" t="s">
        <v>313</v>
      </c>
      <c r="E166" s="6" t="s">
        <v>314</v>
      </c>
      <c r="F166" s="4" t="s">
        <v>31</v>
      </c>
      <c r="G166" s="4">
        <v>11</v>
      </c>
      <c r="H166" s="9" t="s">
        <v>53</v>
      </c>
      <c r="I166" s="6" t="s">
        <v>95</v>
      </c>
      <c r="J166" s="6" t="s">
        <v>96</v>
      </c>
      <c r="K166" s="4" t="s">
        <v>28</v>
      </c>
      <c r="L166" s="4" t="s">
        <v>28</v>
      </c>
      <c r="M166" s="4" t="s">
        <v>644</v>
      </c>
      <c r="N166" s="4">
        <v>2</v>
      </c>
      <c r="O166" s="4">
        <v>4</v>
      </c>
      <c r="P166" s="20">
        <f t="shared" si="15"/>
        <v>8</v>
      </c>
      <c r="Q166" s="4" t="str">
        <f t="shared" si="16"/>
        <v>MEDIO</v>
      </c>
      <c r="R166" s="4">
        <v>25</v>
      </c>
      <c r="S166" s="20">
        <f t="shared" si="17"/>
        <v>200</v>
      </c>
      <c r="T166" s="4" t="str">
        <f t="shared" si="18"/>
        <v>II</v>
      </c>
      <c r="U166" s="4" t="str">
        <f t="shared" si="33"/>
        <v>NO ACEPTABLE O ACEPTABLE CON CONTROL ESPECIFICO</v>
      </c>
      <c r="V166" s="6" t="s">
        <v>29</v>
      </c>
      <c r="W166" s="4" t="s">
        <v>29</v>
      </c>
      <c r="X166" s="4" t="s">
        <v>29</v>
      </c>
      <c r="Y166" s="4" t="s">
        <v>645</v>
      </c>
      <c r="Z166" s="4" t="s">
        <v>97</v>
      </c>
      <c r="AA166" s="4" t="s">
        <v>732</v>
      </c>
    </row>
    <row r="167" spans="1:27" ht="240" x14ac:dyDescent="0.25">
      <c r="A167" s="24" t="s">
        <v>639</v>
      </c>
      <c r="B167" s="4" t="s">
        <v>62</v>
      </c>
      <c r="C167" s="4" t="s">
        <v>491</v>
      </c>
      <c r="D167" s="6" t="s">
        <v>313</v>
      </c>
      <c r="E167" s="6" t="s">
        <v>314</v>
      </c>
      <c r="F167" s="4" t="s">
        <v>31</v>
      </c>
      <c r="G167" s="4">
        <v>11</v>
      </c>
      <c r="H167" s="4" t="s">
        <v>26</v>
      </c>
      <c r="I167" s="6" t="s">
        <v>462</v>
      </c>
      <c r="J167" s="6" t="s">
        <v>102</v>
      </c>
      <c r="K167" s="4" t="s">
        <v>28</v>
      </c>
      <c r="L167" s="4" t="s">
        <v>28</v>
      </c>
      <c r="M167" s="4" t="s">
        <v>104</v>
      </c>
      <c r="N167" s="6">
        <v>2</v>
      </c>
      <c r="O167" s="6">
        <v>3</v>
      </c>
      <c r="P167" s="20">
        <f t="shared" si="15"/>
        <v>6</v>
      </c>
      <c r="Q167" s="4" t="str">
        <f t="shared" si="16"/>
        <v>MEDIO</v>
      </c>
      <c r="R167" s="4">
        <v>10</v>
      </c>
      <c r="S167" s="20">
        <f t="shared" si="17"/>
        <v>60</v>
      </c>
      <c r="T167" s="4" t="str">
        <f t="shared" si="18"/>
        <v>III</v>
      </c>
      <c r="U167" s="4" t="str">
        <f t="shared" si="33"/>
        <v>MEJORABLE</v>
      </c>
      <c r="V167" s="6" t="s">
        <v>29</v>
      </c>
      <c r="W167" s="4" t="s">
        <v>29</v>
      </c>
      <c r="X167" s="4" t="s">
        <v>105</v>
      </c>
      <c r="Y167" s="4" t="s">
        <v>106</v>
      </c>
      <c r="Z167" s="6" t="s">
        <v>29</v>
      </c>
      <c r="AA167" s="4" t="s">
        <v>107</v>
      </c>
    </row>
    <row r="168" spans="1:27" ht="240" x14ac:dyDescent="0.25">
      <c r="A168" s="24" t="s">
        <v>639</v>
      </c>
      <c r="B168" s="4" t="s">
        <v>62</v>
      </c>
      <c r="C168" s="4" t="s">
        <v>491</v>
      </c>
      <c r="D168" s="6" t="s">
        <v>313</v>
      </c>
      <c r="E168" s="6" t="s">
        <v>314</v>
      </c>
      <c r="F168" s="4" t="s">
        <v>31</v>
      </c>
      <c r="G168" s="4">
        <v>11</v>
      </c>
      <c r="H168" s="4" t="s">
        <v>26</v>
      </c>
      <c r="I168" s="9" t="s">
        <v>308</v>
      </c>
      <c r="J168" s="9" t="s">
        <v>102</v>
      </c>
      <c r="K168" s="4" t="s">
        <v>28</v>
      </c>
      <c r="L168" s="4" t="s">
        <v>28</v>
      </c>
      <c r="M168" s="4" t="s">
        <v>104</v>
      </c>
      <c r="N168" s="6">
        <v>2</v>
      </c>
      <c r="O168" s="6">
        <v>2</v>
      </c>
      <c r="P168" s="20">
        <f t="shared" si="15"/>
        <v>4</v>
      </c>
      <c r="Q168" s="4" t="str">
        <f t="shared" si="16"/>
        <v>BAJO</v>
      </c>
      <c r="R168" s="4">
        <v>10</v>
      </c>
      <c r="S168" s="20">
        <f t="shared" si="17"/>
        <v>40</v>
      </c>
      <c r="T168" s="4" t="str">
        <f t="shared" si="18"/>
        <v>III</v>
      </c>
      <c r="U168" s="4" t="str">
        <f t="shared" si="33"/>
        <v>MEJORABLE</v>
      </c>
      <c r="V168" s="6" t="s">
        <v>29</v>
      </c>
      <c r="W168" s="4" t="s">
        <v>29</v>
      </c>
      <c r="X168" s="4" t="s">
        <v>105</v>
      </c>
      <c r="Y168" s="4" t="s">
        <v>106</v>
      </c>
      <c r="Z168" s="6" t="s">
        <v>29</v>
      </c>
      <c r="AA168" s="4" t="s">
        <v>107</v>
      </c>
    </row>
    <row r="169" spans="1:27" ht="165" x14ac:dyDescent="0.25">
      <c r="A169" s="24" t="s">
        <v>639</v>
      </c>
      <c r="B169" s="4" t="s">
        <v>62</v>
      </c>
      <c r="C169" s="4" t="s">
        <v>491</v>
      </c>
      <c r="D169" s="6" t="s">
        <v>313</v>
      </c>
      <c r="E169" s="6" t="s">
        <v>314</v>
      </c>
      <c r="F169" s="4" t="s">
        <v>31</v>
      </c>
      <c r="G169" s="4">
        <v>11</v>
      </c>
      <c r="H169" s="4" t="s">
        <v>27</v>
      </c>
      <c r="I169" s="6" t="s">
        <v>109</v>
      </c>
      <c r="J169" s="6" t="s">
        <v>110</v>
      </c>
      <c r="K169" s="6" t="s">
        <v>660</v>
      </c>
      <c r="L169" s="6" t="s">
        <v>340</v>
      </c>
      <c r="M169" s="6" t="s">
        <v>738</v>
      </c>
      <c r="N169" s="6">
        <v>2</v>
      </c>
      <c r="O169" s="6">
        <v>3</v>
      </c>
      <c r="P169" s="20">
        <f t="shared" si="15"/>
        <v>6</v>
      </c>
      <c r="Q169" s="4" t="str">
        <f t="shared" si="16"/>
        <v>MEDIO</v>
      </c>
      <c r="R169" s="4">
        <v>10</v>
      </c>
      <c r="S169" s="20">
        <f t="shared" si="17"/>
        <v>60</v>
      </c>
      <c r="T169" s="4" t="str">
        <f t="shared" si="18"/>
        <v>III</v>
      </c>
      <c r="U169" s="4" t="str">
        <f t="shared" si="33"/>
        <v>MEJORABLE</v>
      </c>
      <c r="V169" s="6" t="s">
        <v>29</v>
      </c>
      <c r="W169" s="4" t="s">
        <v>29</v>
      </c>
      <c r="X169" s="6" t="s">
        <v>341</v>
      </c>
      <c r="Y169" s="6" t="s">
        <v>759</v>
      </c>
      <c r="Z169" s="4" t="s">
        <v>29</v>
      </c>
      <c r="AA169" s="4" t="s">
        <v>100</v>
      </c>
    </row>
    <row r="170" spans="1:27" ht="120" x14ac:dyDescent="0.25">
      <c r="A170" s="24" t="s">
        <v>639</v>
      </c>
      <c r="B170" s="4" t="s">
        <v>62</v>
      </c>
      <c r="C170" s="4" t="s">
        <v>491</v>
      </c>
      <c r="D170" s="6" t="s">
        <v>313</v>
      </c>
      <c r="E170" s="6" t="s">
        <v>314</v>
      </c>
      <c r="F170" s="4" t="s">
        <v>31</v>
      </c>
      <c r="G170" s="4">
        <v>11</v>
      </c>
      <c r="H170" s="9" t="s">
        <v>79</v>
      </c>
      <c r="I170" s="9" t="s">
        <v>129</v>
      </c>
      <c r="J170" s="9" t="s">
        <v>130</v>
      </c>
      <c r="K170" s="4" t="s">
        <v>28</v>
      </c>
      <c r="L170" s="4" t="s">
        <v>28</v>
      </c>
      <c r="M170" s="4" t="s">
        <v>171</v>
      </c>
      <c r="N170" s="4">
        <v>10</v>
      </c>
      <c r="O170" s="4">
        <v>1</v>
      </c>
      <c r="P170" s="20">
        <f t="shared" si="15"/>
        <v>10</v>
      </c>
      <c r="Q170" s="4" t="str">
        <f t="shared" si="16"/>
        <v>ALTO</v>
      </c>
      <c r="R170" s="4">
        <v>100</v>
      </c>
      <c r="S170" s="20">
        <f t="shared" si="17"/>
        <v>1000</v>
      </c>
      <c r="T170" s="4" t="str">
        <f t="shared" si="18"/>
        <v>I</v>
      </c>
      <c r="U170" s="4" t="str">
        <f t="shared" si="33"/>
        <v>NO ACEPTABLE</v>
      </c>
      <c r="V170" s="6" t="s">
        <v>29</v>
      </c>
      <c r="W170" s="4" t="s">
        <v>29</v>
      </c>
      <c r="X170" s="4" t="s">
        <v>29</v>
      </c>
      <c r="Y170" s="4" t="s">
        <v>664</v>
      </c>
      <c r="Z170" s="4" t="s">
        <v>29</v>
      </c>
      <c r="AA170" s="4" t="s">
        <v>132</v>
      </c>
    </row>
    <row r="171" spans="1:27" ht="120" x14ac:dyDescent="0.25">
      <c r="A171" s="24" t="s">
        <v>639</v>
      </c>
      <c r="B171" s="4" t="s">
        <v>62</v>
      </c>
      <c r="C171" s="4" t="s">
        <v>491</v>
      </c>
      <c r="D171" s="6" t="s">
        <v>313</v>
      </c>
      <c r="E171" s="6" t="s">
        <v>314</v>
      </c>
      <c r="F171" s="4" t="s">
        <v>31</v>
      </c>
      <c r="G171" s="4">
        <v>11</v>
      </c>
      <c r="H171" s="9" t="s">
        <v>79</v>
      </c>
      <c r="I171" s="9" t="s">
        <v>169</v>
      </c>
      <c r="J171" s="9" t="s">
        <v>170</v>
      </c>
      <c r="K171" s="4" t="s">
        <v>28</v>
      </c>
      <c r="L171" s="4" t="s">
        <v>28</v>
      </c>
      <c r="M171" s="4" t="s">
        <v>171</v>
      </c>
      <c r="N171" s="4">
        <v>2</v>
      </c>
      <c r="O171" s="4">
        <v>1</v>
      </c>
      <c r="P171" s="20">
        <f t="shared" si="15"/>
        <v>2</v>
      </c>
      <c r="Q171" s="4" t="str">
        <f t="shared" si="16"/>
        <v>BAJO</v>
      </c>
      <c r="R171" s="4">
        <v>10</v>
      </c>
      <c r="S171" s="20">
        <f t="shared" si="17"/>
        <v>20</v>
      </c>
      <c r="T171" s="4" t="str">
        <f t="shared" si="18"/>
        <v>IV</v>
      </c>
      <c r="U171" s="4" t="str">
        <f t="shared" si="33"/>
        <v>ACEPTABLE</v>
      </c>
      <c r="V171" s="6" t="s">
        <v>29</v>
      </c>
      <c r="W171" s="4" t="s">
        <v>29</v>
      </c>
      <c r="X171" s="4" t="s">
        <v>29</v>
      </c>
      <c r="Y171" s="4" t="s">
        <v>664</v>
      </c>
      <c r="Z171" s="4" t="s">
        <v>29</v>
      </c>
      <c r="AA171" s="4" t="s">
        <v>132</v>
      </c>
    </row>
    <row r="172" spans="1:27" ht="120" x14ac:dyDescent="0.25">
      <c r="A172" s="24" t="s">
        <v>639</v>
      </c>
      <c r="B172" s="4" t="s">
        <v>62</v>
      </c>
      <c r="C172" s="4" t="s">
        <v>491</v>
      </c>
      <c r="D172" s="6" t="s">
        <v>313</v>
      </c>
      <c r="E172" s="6" t="s">
        <v>314</v>
      </c>
      <c r="F172" s="4" t="s">
        <v>31</v>
      </c>
      <c r="G172" s="4">
        <v>11</v>
      </c>
      <c r="H172" s="6" t="s">
        <v>112</v>
      </c>
      <c r="I172" s="9" t="s">
        <v>734</v>
      </c>
      <c r="J172" s="6" t="s">
        <v>114</v>
      </c>
      <c r="K172" s="9" t="s">
        <v>120</v>
      </c>
      <c r="L172" s="9" t="s">
        <v>121</v>
      </c>
      <c r="M172" s="9" t="s">
        <v>28</v>
      </c>
      <c r="N172" s="4">
        <v>6</v>
      </c>
      <c r="O172" s="9">
        <v>1</v>
      </c>
      <c r="P172" s="20">
        <f t="shared" si="15"/>
        <v>6</v>
      </c>
      <c r="Q172" s="4" t="str">
        <f t="shared" si="16"/>
        <v>MEDIO</v>
      </c>
      <c r="R172" s="4">
        <v>25</v>
      </c>
      <c r="S172" s="20">
        <f t="shared" si="17"/>
        <v>150</v>
      </c>
      <c r="T172" s="4" t="str">
        <f t="shared" si="18"/>
        <v>II</v>
      </c>
      <c r="U172" s="4" t="str">
        <f t="shared" si="33"/>
        <v>NO ACEPTABLE O ACEPTABLE CON CONTROL ESPECIFICO</v>
      </c>
      <c r="V172" s="6" t="s">
        <v>29</v>
      </c>
      <c r="W172" s="4" t="s">
        <v>29</v>
      </c>
      <c r="X172" s="4" t="s">
        <v>29</v>
      </c>
      <c r="Y172" s="4" t="s">
        <v>122</v>
      </c>
      <c r="Z172" s="4" t="s">
        <v>29</v>
      </c>
      <c r="AA172" s="4" t="s">
        <v>29</v>
      </c>
    </row>
    <row r="173" spans="1:27" ht="120" x14ac:dyDescent="0.25">
      <c r="A173" s="24" t="s">
        <v>639</v>
      </c>
      <c r="B173" s="4" t="s">
        <v>62</v>
      </c>
      <c r="C173" s="4" t="s">
        <v>491</v>
      </c>
      <c r="D173" s="6" t="s">
        <v>313</v>
      </c>
      <c r="E173" s="6" t="s">
        <v>314</v>
      </c>
      <c r="F173" s="4" t="s">
        <v>31</v>
      </c>
      <c r="G173" s="4">
        <v>11</v>
      </c>
      <c r="H173" s="6" t="s">
        <v>112</v>
      </c>
      <c r="I173" s="9" t="s">
        <v>733</v>
      </c>
      <c r="J173" s="9" t="s">
        <v>114</v>
      </c>
      <c r="K173" s="9" t="s">
        <v>120</v>
      </c>
      <c r="L173" s="9" t="s">
        <v>121</v>
      </c>
      <c r="M173" s="9" t="s">
        <v>28</v>
      </c>
      <c r="N173" s="4">
        <v>6</v>
      </c>
      <c r="O173" s="4">
        <v>1</v>
      </c>
      <c r="P173" s="20">
        <f t="shared" si="15"/>
        <v>6</v>
      </c>
      <c r="Q173" s="4" t="str">
        <f t="shared" si="16"/>
        <v>MEDIO</v>
      </c>
      <c r="R173" s="4">
        <v>60</v>
      </c>
      <c r="S173" s="20">
        <f t="shared" si="17"/>
        <v>360</v>
      </c>
      <c r="T173" s="4" t="str">
        <f t="shared" si="18"/>
        <v>II</v>
      </c>
      <c r="U173" s="4" t="str">
        <f t="shared" si="33"/>
        <v>NO ACEPTABLE O ACEPTABLE CON CONTROL ESPECIFICO</v>
      </c>
      <c r="V173" s="6" t="s">
        <v>29</v>
      </c>
      <c r="W173" s="4" t="s">
        <v>29</v>
      </c>
      <c r="X173" s="4" t="s">
        <v>29</v>
      </c>
      <c r="Y173" s="4" t="s">
        <v>122</v>
      </c>
      <c r="Z173" s="4" t="s">
        <v>29</v>
      </c>
      <c r="AA173" s="4" t="s">
        <v>29</v>
      </c>
    </row>
    <row r="174" spans="1:27" ht="120" x14ac:dyDescent="0.25">
      <c r="A174" s="24" t="s">
        <v>639</v>
      </c>
      <c r="B174" s="4" t="s">
        <v>62</v>
      </c>
      <c r="C174" s="4" t="s">
        <v>491</v>
      </c>
      <c r="D174" s="6" t="s">
        <v>313</v>
      </c>
      <c r="E174" s="6" t="s">
        <v>314</v>
      </c>
      <c r="F174" s="4" t="s">
        <v>31</v>
      </c>
      <c r="G174" s="4">
        <v>11</v>
      </c>
      <c r="H174" s="9" t="s">
        <v>25</v>
      </c>
      <c r="I174" s="9" t="s">
        <v>172</v>
      </c>
      <c r="J174" s="9" t="s">
        <v>173</v>
      </c>
      <c r="K174" s="9" t="s">
        <v>174</v>
      </c>
      <c r="L174" s="9" t="s">
        <v>28</v>
      </c>
      <c r="M174" s="9" t="s">
        <v>736</v>
      </c>
      <c r="N174" s="9">
        <v>2</v>
      </c>
      <c r="O174" s="9">
        <v>4</v>
      </c>
      <c r="P174" s="20">
        <f t="shared" ref="P174:P175" si="34">+O174*N174</f>
        <v>8</v>
      </c>
      <c r="Q174" s="4" t="str">
        <f t="shared" ref="Q174:Q175" si="35">IF(P174=0,"N/A",IF(AND(P174&gt;=1,P174&lt;=4),"BAJO",IF(AND(P174&gt;=6,P174&lt;=9),"MEDIO",IF(AND(P174&gt;=10,P174&lt;=20),"ALTO",IF(P174&gt;=24,"MUY ALTO")))))</f>
        <v>MEDIO</v>
      </c>
      <c r="R174" s="4">
        <v>10</v>
      </c>
      <c r="S174" s="20">
        <f t="shared" ref="S174:S175" si="36">P174*R174</f>
        <v>80</v>
      </c>
      <c r="T174" s="4" t="str">
        <f t="shared" ref="T174:T175" si="37">IF(S174=0,"N/A",IF(AND(S174&gt;=1,S174&lt;=20),"IV",IF(AND(S174&gt;=40,S174&lt;=120),"III",IF(AND(S174&gt;=150,S174&lt;=500),"II",IF(S174&gt;=600,"I")))))</f>
        <v>III</v>
      </c>
      <c r="U174" s="4" t="str">
        <f t="shared" ref="U174:U175" si="38">IF(T174="N/A","N/A",IF(T174="I","NO ACEPTABLE",IF(T174="II","NO ACEPTABLE O ACEPTABLE CON CONTROL ESPECIFICO",IF(T174="III","MEJORABLE",IF(T174="IV","ACEPTABLE")))))</f>
        <v>MEJORABLE</v>
      </c>
      <c r="V174" s="6" t="s">
        <v>29</v>
      </c>
      <c r="W174" s="6" t="s">
        <v>29</v>
      </c>
      <c r="X174" s="6" t="s">
        <v>174</v>
      </c>
      <c r="Y174" s="4" t="s">
        <v>741</v>
      </c>
      <c r="Z174" s="4" t="s">
        <v>29</v>
      </c>
      <c r="AA174" s="4" t="s">
        <v>176</v>
      </c>
    </row>
    <row r="175" spans="1:27" ht="180" x14ac:dyDescent="0.25">
      <c r="A175" s="24" t="s">
        <v>639</v>
      </c>
      <c r="B175" s="4" t="s">
        <v>62</v>
      </c>
      <c r="C175" s="4" t="s">
        <v>491</v>
      </c>
      <c r="D175" s="6" t="s">
        <v>313</v>
      </c>
      <c r="E175" s="6" t="s">
        <v>314</v>
      </c>
      <c r="F175" s="4" t="s">
        <v>31</v>
      </c>
      <c r="G175" s="4">
        <v>11</v>
      </c>
      <c r="H175" s="9" t="s">
        <v>25</v>
      </c>
      <c r="I175" s="6" t="s">
        <v>98</v>
      </c>
      <c r="J175" s="6" t="s">
        <v>99</v>
      </c>
      <c r="K175" s="9" t="s">
        <v>667</v>
      </c>
      <c r="L175" s="9" t="s">
        <v>28</v>
      </c>
      <c r="M175" s="9" t="s">
        <v>736</v>
      </c>
      <c r="N175" s="9">
        <v>2</v>
      </c>
      <c r="O175" s="4">
        <v>4</v>
      </c>
      <c r="P175" s="20">
        <f t="shared" si="34"/>
        <v>8</v>
      </c>
      <c r="Q175" s="4" t="str">
        <f t="shared" si="35"/>
        <v>MEDIO</v>
      </c>
      <c r="R175" s="4">
        <v>10</v>
      </c>
      <c r="S175" s="20">
        <f t="shared" si="36"/>
        <v>80</v>
      </c>
      <c r="T175" s="4" t="str">
        <f t="shared" si="37"/>
        <v>III</v>
      </c>
      <c r="U175" s="4" t="str">
        <f t="shared" si="38"/>
        <v>MEJORABLE</v>
      </c>
      <c r="V175" s="6" t="s">
        <v>29</v>
      </c>
      <c r="W175" s="4" t="s">
        <v>29</v>
      </c>
      <c r="X175" s="9" t="s">
        <v>667</v>
      </c>
      <c r="Y175" s="4" t="s">
        <v>762</v>
      </c>
      <c r="Z175" s="4" t="s">
        <v>29</v>
      </c>
      <c r="AA175" s="4" t="s">
        <v>100</v>
      </c>
    </row>
  </sheetData>
  <autoFilter ref="A8:AA175" xr:uid="{00000000-0001-0000-0200-000000000000}"/>
  <mergeCells count="22">
    <mergeCell ref="A6:AA6"/>
    <mergeCell ref="A1:B3"/>
    <mergeCell ref="Z1:AA3"/>
    <mergeCell ref="C1:W1"/>
    <mergeCell ref="X1:Y1"/>
    <mergeCell ref="C2:W3"/>
    <mergeCell ref="X2:Y2"/>
    <mergeCell ref="X3:Y3"/>
    <mergeCell ref="A5:B5"/>
    <mergeCell ref="C5:D5"/>
    <mergeCell ref="F7:F8"/>
    <mergeCell ref="A7:A8"/>
    <mergeCell ref="B7:B8"/>
    <mergeCell ref="C7:C8"/>
    <mergeCell ref="D7:D8"/>
    <mergeCell ref="E7:E8"/>
    <mergeCell ref="AA7:AA8"/>
    <mergeCell ref="I7:I8"/>
    <mergeCell ref="J7:J8"/>
    <mergeCell ref="K7:M7"/>
    <mergeCell ref="V7:Z7"/>
    <mergeCell ref="N7:U7"/>
  </mergeCells>
  <conditionalFormatting sqref="G87 G117:G118">
    <cfRule type="cellIs" dxfId="1241" priority="355" stopIfTrue="1" operator="equal">
      <formula>"A"</formula>
    </cfRule>
    <cfRule type="cellIs" dxfId="1240" priority="356" stopIfTrue="1" operator="equal">
      <formula>"O"</formula>
    </cfRule>
    <cfRule type="cellIs" dxfId="1239" priority="357" stopIfTrue="1" operator="equal">
      <formula>"E"</formula>
    </cfRule>
  </conditionalFormatting>
  <conditionalFormatting sqref="I31:I34">
    <cfRule type="cellIs" dxfId="1238" priority="601" stopIfTrue="1" operator="equal">
      <formula>"A"</formula>
    </cfRule>
    <cfRule type="cellIs" dxfId="1237" priority="602" stopIfTrue="1" operator="equal">
      <formula>"O"</formula>
    </cfRule>
    <cfRule type="cellIs" dxfId="1236" priority="603" stopIfTrue="1" operator="equal">
      <formula>"E"</formula>
    </cfRule>
  </conditionalFormatting>
  <conditionalFormatting sqref="I37 I48:I49 I50:J50 I39:I44">
    <cfRule type="cellIs" dxfId="1235" priority="550" stopIfTrue="1" operator="equal">
      <formula>"A"</formula>
    </cfRule>
    <cfRule type="cellIs" dxfId="1234" priority="551" stopIfTrue="1" operator="equal">
      <formula>"O"</formula>
    </cfRule>
    <cfRule type="cellIs" dxfId="1233" priority="552" stopIfTrue="1" operator="equal">
      <formula>"E"</formula>
    </cfRule>
  </conditionalFormatting>
  <conditionalFormatting sqref="I51:I55 I59:I60 I61:J61">
    <cfRule type="cellIs" dxfId="1232" priority="532" stopIfTrue="1" operator="equal">
      <formula>"A"</formula>
    </cfRule>
    <cfRule type="cellIs" dxfId="1231" priority="533" stopIfTrue="1" operator="equal">
      <formula>"O"</formula>
    </cfRule>
    <cfRule type="cellIs" dxfId="1230" priority="534" stopIfTrue="1" operator="equal">
      <formula>"E"</formula>
    </cfRule>
  </conditionalFormatting>
  <conditionalFormatting sqref="I117:I118">
    <cfRule type="cellIs" dxfId="1229" priority="352" stopIfTrue="1" operator="equal">
      <formula>"A"</formula>
    </cfRule>
    <cfRule type="cellIs" dxfId="1228" priority="353" stopIfTrue="1" operator="equal">
      <formula>"O"</formula>
    </cfRule>
    <cfRule type="cellIs" dxfId="1227" priority="354" stopIfTrue="1" operator="equal">
      <formula>"E"</formula>
    </cfRule>
  </conditionalFormatting>
  <conditionalFormatting sqref="Q77:Q87 Q9:Q37 Q39:Q71 Q116:Q175">
    <cfRule type="cellIs" dxfId="1226" priority="594" stopIfTrue="1" operator="equal">
      <formula>"MUY ALTO"</formula>
    </cfRule>
    <cfRule type="cellIs" dxfId="1225" priority="595" stopIfTrue="1" operator="equal">
      <formula>"ALTO"</formula>
    </cfRule>
    <cfRule type="cellIs" dxfId="1224" priority="596" stopIfTrue="1" operator="equal">
      <formula>"MEDIO"</formula>
    </cfRule>
    <cfRule type="cellIs" dxfId="1223" priority="597" stopIfTrue="1" operator="equal">
      <formula>"BAJO"</formula>
    </cfRule>
  </conditionalFormatting>
  <conditionalFormatting sqref="T77:T87 T9:T37 T39:T71 T116:T175">
    <cfRule type="cellIs" dxfId="1222" priority="587" stopIfTrue="1" operator="equal">
      <formula>"IV"</formula>
    </cfRule>
    <cfRule type="cellIs" dxfId="1221" priority="588" stopIfTrue="1" operator="equal">
      <formula>"III"</formula>
    </cfRule>
    <cfRule type="cellIs" dxfId="1220" priority="589" stopIfTrue="1" operator="equal">
      <formula>"II"</formula>
    </cfRule>
    <cfRule type="cellIs" dxfId="1219" priority="590" stopIfTrue="1" operator="equal">
      <formula>"I"</formula>
    </cfRule>
    <cfRule type="cellIs" dxfId="1218" priority="591" stopIfTrue="1" operator="between">
      <formula>"III"</formula>
      <formula>"IV"</formula>
    </cfRule>
    <cfRule type="cellIs" dxfId="1217" priority="592" stopIfTrue="1" operator="equal">
      <formula>"II"</formula>
    </cfRule>
    <cfRule type="cellIs" dxfId="1216" priority="593" stopIfTrue="1" operator="equal">
      <formula>"I"</formula>
    </cfRule>
  </conditionalFormatting>
  <conditionalFormatting sqref="T77:U87 T9:U37 T39:U71 T116:U175">
    <cfRule type="cellIs" dxfId="1215" priority="583" stopIfTrue="1" operator="equal">
      <formula>"MEJORABLE"</formula>
    </cfRule>
    <cfRule type="cellIs" dxfId="1214" priority="584" stopIfTrue="1" operator="equal">
      <formula>"NO ACEPTABLE"</formula>
    </cfRule>
    <cfRule type="cellIs" dxfId="1213" priority="585" stopIfTrue="1" operator="equal">
      <formula>"NO ACEPTABLE O ACEPTABLE CON CONTROL ESPECIFICO"</formula>
    </cfRule>
    <cfRule type="cellIs" dxfId="1212" priority="586" stopIfTrue="1" operator="equal">
      <formula>"ACEPTABLE"</formula>
    </cfRule>
  </conditionalFormatting>
  <conditionalFormatting sqref="I72">
    <cfRule type="cellIs" dxfId="1211" priority="334" stopIfTrue="1" operator="equal">
      <formula>"A"</formula>
    </cfRule>
    <cfRule type="cellIs" dxfId="1210" priority="335" stopIfTrue="1" operator="equal">
      <formula>"O"</formula>
    </cfRule>
    <cfRule type="cellIs" dxfId="1209" priority="336" stopIfTrue="1" operator="equal">
      <formula>"E"</formula>
    </cfRule>
  </conditionalFormatting>
  <conditionalFormatting sqref="Q72">
    <cfRule type="cellIs" dxfId="1208" priority="348" stopIfTrue="1" operator="equal">
      <formula>"MUY ALTO"</formula>
    </cfRule>
    <cfRule type="cellIs" dxfId="1207" priority="349" stopIfTrue="1" operator="equal">
      <formula>"ALTO"</formula>
    </cfRule>
    <cfRule type="cellIs" dxfId="1206" priority="350" stopIfTrue="1" operator="equal">
      <formula>"MEDIO"</formula>
    </cfRule>
    <cfRule type="cellIs" dxfId="1205" priority="351" stopIfTrue="1" operator="equal">
      <formula>"BAJO"</formula>
    </cfRule>
  </conditionalFormatting>
  <conditionalFormatting sqref="T72">
    <cfRule type="cellIs" dxfId="1204" priority="341" stopIfTrue="1" operator="equal">
      <formula>"IV"</formula>
    </cfRule>
    <cfRule type="cellIs" dxfId="1203" priority="342" stopIfTrue="1" operator="equal">
      <formula>"III"</formula>
    </cfRule>
    <cfRule type="cellIs" dxfId="1202" priority="343" stopIfTrue="1" operator="equal">
      <formula>"II"</formula>
    </cfRule>
    <cfRule type="cellIs" dxfId="1201" priority="344" stopIfTrue="1" operator="equal">
      <formula>"I"</formula>
    </cfRule>
    <cfRule type="cellIs" dxfId="1200" priority="345" stopIfTrue="1" operator="between">
      <formula>"III"</formula>
      <formula>"IV"</formula>
    </cfRule>
    <cfRule type="cellIs" dxfId="1199" priority="346" stopIfTrue="1" operator="equal">
      <formula>"II"</formula>
    </cfRule>
    <cfRule type="cellIs" dxfId="1198" priority="347" stopIfTrue="1" operator="equal">
      <formula>"I"</formula>
    </cfRule>
  </conditionalFormatting>
  <conditionalFormatting sqref="T72:U72">
    <cfRule type="cellIs" dxfId="1197" priority="337" stopIfTrue="1" operator="equal">
      <formula>"MEJORABLE"</formula>
    </cfRule>
    <cfRule type="cellIs" dxfId="1196" priority="338" stopIfTrue="1" operator="equal">
      <formula>"NO ACEPTABLE"</formula>
    </cfRule>
    <cfRule type="cellIs" dxfId="1195" priority="339" stopIfTrue="1" operator="equal">
      <formula>"NO ACEPTABLE O ACEPTABLE CON CONTROL ESPECIFICO"</formula>
    </cfRule>
    <cfRule type="cellIs" dxfId="1194" priority="340" stopIfTrue="1" operator="equal">
      <formula>"ACEPTABLE"</formula>
    </cfRule>
  </conditionalFormatting>
  <conditionalFormatting sqref="Q73">
    <cfRule type="cellIs" dxfId="1193" priority="330" stopIfTrue="1" operator="equal">
      <formula>"MUY ALTO"</formula>
    </cfRule>
    <cfRule type="cellIs" dxfId="1192" priority="331" stopIfTrue="1" operator="equal">
      <formula>"ALTO"</formula>
    </cfRule>
    <cfRule type="cellIs" dxfId="1191" priority="332" stopIfTrue="1" operator="equal">
      <formula>"MEDIO"</formula>
    </cfRule>
    <cfRule type="cellIs" dxfId="1190" priority="333" stopIfTrue="1" operator="equal">
      <formula>"BAJO"</formula>
    </cfRule>
  </conditionalFormatting>
  <conditionalFormatting sqref="T73">
    <cfRule type="cellIs" dxfId="1189" priority="323" stopIfTrue="1" operator="equal">
      <formula>"IV"</formula>
    </cfRule>
    <cfRule type="cellIs" dxfId="1188" priority="324" stopIfTrue="1" operator="equal">
      <formula>"III"</formula>
    </cfRule>
    <cfRule type="cellIs" dxfId="1187" priority="325" stopIfTrue="1" operator="equal">
      <formula>"II"</formula>
    </cfRule>
    <cfRule type="cellIs" dxfId="1186" priority="326" stopIfTrue="1" operator="equal">
      <formula>"I"</formula>
    </cfRule>
    <cfRule type="cellIs" dxfId="1185" priority="327" stopIfTrue="1" operator="between">
      <formula>"III"</formula>
      <formula>"IV"</formula>
    </cfRule>
    <cfRule type="cellIs" dxfId="1184" priority="328" stopIfTrue="1" operator="equal">
      <formula>"II"</formula>
    </cfRule>
    <cfRule type="cellIs" dxfId="1183" priority="329" stopIfTrue="1" operator="equal">
      <formula>"I"</formula>
    </cfRule>
  </conditionalFormatting>
  <conditionalFormatting sqref="T73:U73">
    <cfRule type="cellIs" dxfId="1182" priority="319" stopIfTrue="1" operator="equal">
      <formula>"MEJORABLE"</formula>
    </cfRule>
    <cfRule type="cellIs" dxfId="1181" priority="320" stopIfTrue="1" operator="equal">
      <formula>"NO ACEPTABLE"</formula>
    </cfRule>
    <cfRule type="cellIs" dxfId="1180" priority="321" stopIfTrue="1" operator="equal">
      <formula>"NO ACEPTABLE O ACEPTABLE CON CONTROL ESPECIFICO"</formula>
    </cfRule>
    <cfRule type="cellIs" dxfId="1179" priority="322" stopIfTrue="1" operator="equal">
      <formula>"ACEPTABLE"</formula>
    </cfRule>
  </conditionalFormatting>
  <conditionalFormatting sqref="Q74">
    <cfRule type="cellIs" dxfId="1178" priority="315" stopIfTrue="1" operator="equal">
      <formula>"MUY ALTO"</formula>
    </cfRule>
    <cfRule type="cellIs" dxfId="1177" priority="316" stopIfTrue="1" operator="equal">
      <formula>"ALTO"</formula>
    </cfRule>
    <cfRule type="cellIs" dxfId="1176" priority="317" stopIfTrue="1" operator="equal">
      <formula>"MEDIO"</formula>
    </cfRule>
    <cfRule type="cellIs" dxfId="1175" priority="318" stopIfTrue="1" operator="equal">
      <formula>"BAJO"</formula>
    </cfRule>
  </conditionalFormatting>
  <conditionalFormatting sqref="T74">
    <cfRule type="cellIs" dxfId="1174" priority="308" stopIfTrue="1" operator="equal">
      <formula>"IV"</formula>
    </cfRule>
    <cfRule type="cellIs" dxfId="1173" priority="309" stopIfTrue="1" operator="equal">
      <formula>"III"</formula>
    </cfRule>
    <cfRule type="cellIs" dxfId="1172" priority="310" stopIfTrue="1" operator="equal">
      <formula>"II"</formula>
    </cfRule>
    <cfRule type="cellIs" dxfId="1171" priority="311" stopIfTrue="1" operator="equal">
      <formula>"I"</formula>
    </cfRule>
    <cfRule type="cellIs" dxfId="1170" priority="312" stopIfTrue="1" operator="between">
      <formula>"III"</formula>
      <formula>"IV"</formula>
    </cfRule>
    <cfRule type="cellIs" dxfId="1169" priority="313" stopIfTrue="1" operator="equal">
      <formula>"II"</formula>
    </cfRule>
    <cfRule type="cellIs" dxfId="1168" priority="314" stopIfTrue="1" operator="equal">
      <formula>"I"</formula>
    </cfRule>
  </conditionalFormatting>
  <conditionalFormatting sqref="T74:U74">
    <cfRule type="cellIs" dxfId="1167" priority="304" stopIfTrue="1" operator="equal">
      <formula>"MEJORABLE"</formula>
    </cfRule>
    <cfRule type="cellIs" dxfId="1166" priority="305" stopIfTrue="1" operator="equal">
      <formula>"NO ACEPTABLE"</formula>
    </cfRule>
    <cfRule type="cellIs" dxfId="1165" priority="306" stopIfTrue="1" operator="equal">
      <formula>"NO ACEPTABLE O ACEPTABLE CON CONTROL ESPECIFICO"</formula>
    </cfRule>
    <cfRule type="cellIs" dxfId="1164" priority="307" stopIfTrue="1" operator="equal">
      <formula>"ACEPTABLE"</formula>
    </cfRule>
  </conditionalFormatting>
  <conditionalFormatting sqref="I75">
    <cfRule type="cellIs" dxfId="1163" priority="286" stopIfTrue="1" operator="equal">
      <formula>"A"</formula>
    </cfRule>
    <cfRule type="cellIs" dxfId="1162" priority="287" stopIfTrue="1" operator="equal">
      <formula>"O"</formula>
    </cfRule>
    <cfRule type="cellIs" dxfId="1161" priority="288" stopIfTrue="1" operator="equal">
      <formula>"E"</formula>
    </cfRule>
  </conditionalFormatting>
  <conditionalFormatting sqref="Q75">
    <cfRule type="cellIs" dxfId="1160" priority="300" stopIfTrue="1" operator="equal">
      <formula>"MUY ALTO"</formula>
    </cfRule>
    <cfRule type="cellIs" dxfId="1159" priority="301" stopIfTrue="1" operator="equal">
      <formula>"ALTO"</formula>
    </cfRule>
    <cfRule type="cellIs" dxfId="1158" priority="302" stopIfTrue="1" operator="equal">
      <formula>"MEDIO"</formula>
    </cfRule>
    <cfRule type="cellIs" dxfId="1157" priority="303" stopIfTrue="1" operator="equal">
      <formula>"BAJO"</formula>
    </cfRule>
  </conditionalFormatting>
  <conditionalFormatting sqref="T75">
    <cfRule type="cellIs" dxfId="1156" priority="293" stopIfTrue="1" operator="equal">
      <formula>"IV"</formula>
    </cfRule>
    <cfRule type="cellIs" dxfId="1155" priority="294" stopIfTrue="1" operator="equal">
      <formula>"III"</formula>
    </cfRule>
    <cfRule type="cellIs" dxfId="1154" priority="295" stopIfTrue="1" operator="equal">
      <formula>"II"</formula>
    </cfRule>
    <cfRule type="cellIs" dxfId="1153" priority="296" stopIfTrue="1" operator="equal">
      <formula>"I"</formula>
    </cfRule>
    <cfRule type="cellIs" dxfId="1152" priority="297" stopIfTrue="1" operator="between">
      <formula>"III"</formula>
      <formula>"IV"</formula>
    </cfRule>
    <cfRule type="cellIs" dxfId="1151" priority="298" stopIfTrue="1" operator="equal">
      <formula>"II"</formula>
    </cfRule>
    <cfRule type="cellIs" dxfId="1150" priority="299" stopIfTrue="1" operator="equal">
      <formula>"I"</formula>
    </cfRule>
  </conditionalFormatting>
  <conditionalFormatting sqref="T75:U75">
    <cfRule type="cellIs" dxfId="1149" priority="289" stopIfTrue="1" operator="equal">
      <formula>"MEJORABLE"</formula>
    </cfRule>
    <cfRule type="cellIs" dxfId="1148" priority="290" stopIfTrue="1" operator="equal">
      <formula>"NO ACEPTABLE"</formula>
    </cfRule>
    <cfRule type="cellIs" dxfId="1147" priority="291" stopIfTrue="1" operator="equal">
      <formula>"NO ACEPTABLE O ACEPTABLE CON CONTROL ESPECIFICO"</formula>
    </cfRule>
    <cfRule type="cellIs" dxfId="1146" priority="292" stopIfTrue="1" operator="equal">
      <formula>"ACEPTABLE"</formula>
    </cfRule>
  </conditionalFormatting>
  <conditionalFormatting sqref="I76 I116:I125">
    <cfRule type="cellIs" dxfId="1145" priority="269" stopIfTrue="1" operator="equal">
      <formula>"O"</formula>
    </cfRule>
    <cfRule type="cellIs" dxfId="1144" priority="270" stopIfTrue="1" operator="equal">
      <formula>"E"</formula>
    </cfRule>
  </conditionalFormatting>
  <conditionalFormatting sqref="I76 I116:I125">
    <cfRule type="cellIs" dxfId="1143" priority="268" stopIfTrue="1" operator="equal">
      <formula>"A"</formula>
    </cfRule>
  </conditionalFormatting>
  <conditionalFormatting sqref="Q76">
    <cfRule type="cellIs" dxfId="1142" priority="282" stopIfTrue="1" operator="equal">
      <formula>"MUY ALTO"</formula>
    </cfRule>
    <cfRule type="cellIs" dxfId="1141" priority="283" stopIfTrue="1" operator="equal">
      <formula>"ALTO"</formula>
    </cfRule>
    <cfRule type="cellIs" dxfId="1140" priority="284" stopIfTrue="1" operator="equal">
      <formula>"MEDIO"</formula>
    </cfRule>
    <cfRule type="cellIs" dxfId="1139" priority="285" stopIfTrue="1" operator="equal">
      <formula>"BAJO"</formula>
    </cfRule>
  </conditionalFormatting>
  <conditionalFormatting sqref="T76">
    <cfRule type="cellIs" dxfId="1138" priority="275" stopIfTrue="1" operator="equal">
      <formula>"IV"</formula>
    </cfRule>
    <cfRule type="cellIs" dxfId="1137" priority="276" stopIfTrue="1" operator="equal">
      <formula>"III"</formula>
    </cfRule>
    <cfRule type="cellIs" dxfId="1136" priority="277" stopIfTrue="1" operator="equal">
      <formula>"II"</formula>
    </cfRule>
    <cfRule type="cellIs" dxfId="1135" priority="278" stopIfTrue="1" operator="equal">
      <formula>"I"</formula>
    </cfRule>
    <cfRule type="cellIs" dxfId="1134" priority="279" stopIfTrue="1" operator="between">
      <formula>"III"</formula>
      <formula>"IV"</formula>
    </cfRule>
    <cfRule type="cellIs" dxfId="1133" priority="280" stopIfTrue="1" operator="equal">
      <formula>"II"</formula>
    </cfRule>
    <cfRule type="cellIs" dxfId="1132" priority="281" stopIfTrue="1" operator="equal">
      <formula>"I"</formula>
    </cfRule>
  </conditionalFormatting>
  <conditionalFormatting sqref="T76:U76">
    <cfRule type="cellIs" dxfId="1131" priority="271" stopIfTrue="1" operator="equal">
      <formula>"MEJORABLE"</formula>
    </cfRule>
    <cfRule type="cellIs" dxfId="1130" priority="272" stopIfTrue="1" operator="equal">
      <formula>"NO ACEPTABLE"</formula>
    </cfRule>
    <cfRule type="cellIs" dxfId="1129" priority="273" stopIfTrue="1" operator="equal">
      <formula>"NO ACEPTABLE O ACEPTABLE CON CONTROL ESPECIFICO"</formula>
    </cfRule>
    <cfRule type="cellIs" dxfId="1128" priority="274" stopIfTrue="1" operator="equal">
      <formula>"ACEPTABLE"</formula>
    </cfRule>
  </conditionalFormatting>
  <conditionalFormatting sqref="I88">
    <cfRule type="cellIs" dxfId="1127" priority="251" stopIfTrue="1" operator="equal">
      <formula>"O"</formula>
    </cfRule>
    <cfRule type="cellIs" dxfId="1126" priority="252" stopIfTrue="1" operator="equal">
      <formula>"E"</formula>
    </cfRule>
  </conditionalFormatting>
  <conditionalFormatting sqref="I88">
    <cfRule type="cellIs" dxfId="1125" priority="250" stopIfTrue="1" operator="equal">
      <formula>"A"</formula>
    </cfRule>
  </conditionalFormatting>
  <conditionalFormatting sqref="Q88">
    <cfRule type="cellIs" dxfId="1124" priority="264" stopIfTrue="1" operator="equal">
      <formula>"MUY ALTO"</formula>
    </cfRule>
    <cfRule type="cellIs" dxfId="1123" priority="265" stopIfTrue="1" operator="equal">
      <formula>"ALTO"</formula>
    </cfRule>
    <cfRule type="cellIs" dxfId="1122" priority="266" stopIfTrue="1" operator="equal">
      <formula>"MEDIO"</formula>
    </cfRule>
    <cfRule type="cellIs" dxfId="1121" priority="267" stopIfTrue="1" operator="equal">
      <formula>"BAJO"</formula>
    </cfRule>
  </conditionalFormatting>
  <conditionalFormatting sqref="T88">
    <cfRule type="cellIs" dxfId="1120" priority="257" stopIfTrue="1" operator="equal">
      <formula>"IV"</formula>
    </cfRule>
    <cfRule type="cellIs" dxfId="1119" priority="258" stopIfTrue="1" operator="equal">
      <formula>"III"</formula>
    </cfRule>
    <cfRule type="cellIs" dxfId="1118" priority="259" stopIfTrue="1" operator="equal">
      <formula>"II"</formula>
    </cfRule>
    <cfRule type="cellIs" dxfId="1117" priority="260" stopIfTrue="1" operator="equal">
      <formula>"I"</formula>
    </cfRule>
    <cfRule type="cellIs" dxfId="1116" priority="261" stopIfTrue="1" operator="between">
      <formula>"III"</formula>
      <formula>"IV"</formula>
    </cfRule>
    <cfRule type="cellIs" dxfId="1115" priority="262" stopIfTrue="1" operator="equal">
      <formula>"II"</formula>
    </cfRule>
    <cfRule type="cellIs" dxfId="1114" priority="263" stopIfTrue="1" operator="equal">
      <formula>"I"</formula>
    </cfRule>
  </conditionalFormatting>
  <conditionalFormatting sqref="T88:U88">
    <cfRule type="cellIs" dxfId="1113" priority="253" stopIfTrue="1" operator="equal">
      <formula>"MEJORABLE"</formula>
    </cfRule>
    <cfRule type="cellIs" dxfId="1112" priority="254" stopIfTrue="1" operator="equal">
      <formula>"NO ACEPTABLE"</formula>
    </cfRule>
    <cfRule type="cellIs" dxfId="1111" priority="255" stopIfTrue="1" operator="equal">
      <formula>"NO ACEPTABLE O ACEPTABLE CON CONTROL ESPECIFICO"</formula>
    </cfRule>
    <cfRule type="cellIs" dxfId="1110" priority="256" stopIfTrue="1" operator="equal">
      <formula>"ACEPTABLE"</formula>
    </cfRule>
  </conditionalFormatting>
  <conditionalFormatting sqref="I38">
    <cfRule type="cellIs" dxfId="1109" priority="233" stopIfTrue="1" operator="equal">
      <formula>"O"</formula>
    </cfRule>
    <cfRule type="cellIs" dxfId="1108" priority="234" stopIfTrue="1" operator="equal">
      <formula>"E"</formula>
    </cfRule>
  </conditionalFormatting>
  <conditionalFormatting sqref="I38">
    <cfRule type="cellIs" dxfId="1107" priority="232" stopIfTrue="1" operator="equal">
      <formula>"A"</formula>
    </cfRule>
  </conditionalFormatting>
  <conditionalFormatting sqref="Q38">
    <cfRule type="cellIs" dxfId="1106" priority="246" stopIfTrue="1" operator="equal">
      <formula>"MUY ALTO"</formula>
    </cfRule>
    <cfRule type="cellIs" dxfId="1105" priority="247" stopIfTrue="1" operator="equal">
      <formula>"ALTO"</formula>
    </cfRule>
    <cfRule type="cellIs" dxfId="1104" priority="248" stopIfTrue="1" operator="equal">
      <formula>"MEDIO"</formula>
    </cfRule>
    <cfRule type="cellIs" dxfId="1103" priority="249" stopIfTrue="1" operator="equal">
      <formula>"BAJO"</formula>
    </cfRule>
  </conditionalFormatting>
  <conditionalFormatting sqref="T38">
    <cfRule type="cellIs" dxfId="1102" priority="239" stopIfTrue="1" operator="equal">
      <formula>"IV"</formula>
    </cfRule>
    <cfRule type="cellIs" dxfId="1101" priority="240" stopIfTrue="1" operator="equal">
      <formula>"III"</formula>
    </cfRule>
    <cfRule type="cellIs" dxfId="1100" priority="241" stopIfTrue="1" operator="equal">
      <formula>"II"</formula>
    </cfRule>
    <cfRule type="cellIs" dxfId="1099" priority="242" stopIfTrue="1" operator="equal">
      <formula>"I"</formula>
    </cfRule>
    <cfRule type="cellIs" dxfId="1098" priority="243" stopIfTrue="1" operator="between">
      <formula>"III"</formula>
      <formula>"IV"</formula>
    </cfRule>
    <cfRule type="cellIs" dxfId="1097" priority="244" stopIfTrue="1" operator="equal">
      <formula>"II"</formula>
    </cfRule>
    <cfRule type="cellIs" dxfId="1096" priority="245" stopIfTrue="1" operator="equal">
      <formula>"I"</formula>
    </cfRule>
  </conditionalFormatting>
  <conditionalFormatting sqref="T38:U38">
    <cfRule type="cellIs" dxfId="1095" priority="235" stopIfTrue="1" operator="equal">
      <formula>"MEJORABLE"</formula>
    </cfRule>
    <cfRule type="cellIs" dxfId="1094" priority="236" stopIfTrue="1" operator="equal">
      <formula>"NO ACEPTABLE"</formula>
    </cfRule>
    <cfRule type="cellIs" dxfId="1093" priority="237" stopIfTrue="1" operator="equal">
      <formula>"NO ACEPTABLE O ACEPTABLE CON CONTROL ESPECIFICO"</formula>
    </cfRule>
    <cfRule type="cellIs" dxfId="1092" priority="238" stopIfTrue="1" operator="equal">
      <formula>"ACEPTABLE"</formula>
    </cfRule>
  </conditionalFormatting>
  <conditionalFormatting sqref="G88">
    <cfRule type="cellIs" dxfId="1091" priority="229" stopIfTrue="1" operator="equal">
      <formula>"A"</formula>
    </cfRule>
    <cfRule type="cellIs" dxfId="1090" priority="230" stopIfTrue="1" operator="equal">
      <formula>"O"</formula>
    </cfRule>
    <cfRule type="cellIs" dxfId="1089" priority="231" stopIfTrue="1" operator="equal">
      <formula>"E"</formula>
    </cfRule>
  </conditionalFormatting>
  <conditionalFormatting sqref="Q124">
    <cfRule type="cellIs" dxfId="1088" priority="225" stopIfTrue="1" operator="equal">
      <formula>"MUY ALTO"</formula>
    </cfRule>
    <cfRule type="cellIs" dxfId="1087" priority="226" stopIfTrue="1" operator="equal">
      <formula>"ALTO"</formula>
    </cfRule>
    <cfRule type="cellIs" dxfId="1086" priority="227" stopIfTrue="1" operator="equal">
      <formula>"MEDIO"</formula>
    </cfRule>
    <cfRule type="cellIs" dxfId="1085" priority="228" stopIfTrue="1" operator="equal">
      <formula>"BAJO"</formula>
    </cfRule>
  </conditionalFormatting>
  <conditionalFormatting sqref="T124">
    <cfRule type="cellIs" dxfId="1084" priority="218" stopIfTrue="1" operator="equal">
      <formula>"IV"</formula>
    </cfRule>
    <cfRule type="cellIs" dxfId="1083" priority="219" stopIfTrue="1" operator="equal">
      <formula>"III"</formula>
    </cfRule>
    <cfRule type="cellIs" dxfId="1082" priority="220" stopIfTrue="1" operator="equal">
      <formula>"II"</formula>
    </cfRule>
    <cfRule type="cellIs" dxfId="1081" priority="221" stopIfTrue="1" operator="equal">
      <formula>"I"</formula>
    </cfRule>
    <cfRule type="cellIs" dxfId="1080" priority="222" stopIfTrue="1" operator="between">
      <formula>"III"</formula>
      <formula>"IV"</formula>
    </cfRule>
    <cfRule type="cellIs" dxfId="1079" priority="223" stopIfTrue="1" operator="equal">
      <formula>"II"</formula>
    </cfRule>
    <cfRule type="cellIs" dxfId="1078" priority="224" stopIfTrue="1" operator="equal">
      <formula>"I"</formula>
    </cfRule>
  </conditionalFormatting>
  <conditionalFormatting sqref="T124:U124">
    <cfRule type="cellIs" dxfId="1077" priority="214" stopIfTrue="1" operator="equal">
      <formula>"MEJORABLE"</formula>
    </cfRule>
    <cfRule type="cellIs" dxfId="1076" priority="215" stopIfTrue="1" operator="equal">
      <formula>"NO ACEPTABLE"</formula>
    </cfRule>
    <cfRule type="cellIs" dxfId="1075" priority="216" stopIfTrue="1" operator="equal">
      <formula>"NO ACEPTABLE O ACEPTABLE CON CONTROL ESPECIFICO"</formula>
    </cfRule>
    <cfRule type="cellIs" dxfId="1074" priority="217" stopIfTrue="1" operator="equal">
      <formula>"ACEPTABLE"</formula>
    </cfRule>
  </conditionalFormatting>
  <conditionalFormatting sqref="Q125">
    <cfRule type="cellIs" dxfId="1073" priority="210" stopIfTrue="1" operator="equal">
      <formula>"MUY ALTO"</formula>
    </cfRule>
    <cfRule type="cellIs" dxfId="1072" priority="211" stopIfTrue="1" operator="equal">
      <formula>"ALTO"</formula>
    </cfRule>
    <cfRule type="cellIs" dxfId="1071" priority="212" stopIfTrue="1" operator="equal">
      <formula>"MEDIO"</formula>
    </cfRule>
    <cfRule type="cellIs" dxfId="1070" priority="213" stopIfTrue="1" operator="equal">
      <formula>"BAJO"</formula>
    </cfRule>
  </conditionalFormatting>
  <conditionalFormatting sqref="T125">
    <cfRule type="cellIs" dxfId="1069" priority="203" stopIfTrue="1" operator="equal">
      <formula>"IV"</formula>
    </cfRule>
    <cfRule type="cellIs" dxfId="1068" priority="204" stopIfTrue="1" operator="equal">
      <formula>"III"</formula>
    </cfRule>
    <cfRule type="cellIs" dxfId="1067" priority="205" stopIfTrue="1" operator="equal">
      <formula>"II"</formula>
    </cfRule>
    <cfRule type="cellIs" dxfId="1066" priority="206" stopIfTrue="1" operator="equal">
      <formula>"I"</formula>
    </cfRule>
    <cfRule type="cellIs" dxfId="1065" priority="207" stopIfTrue="1" operator="between">
      <formula>"III"</formula>
      <formula>"IV"</formula>
    </cfRule>
    <cfRule type="cellIs" dxfId="1064" priority="208" stopIfTrue="1" operator="equal">
      <formula>"II"</formula>
    </cfRule>
    <cfRule type="cellIs" dxfId="1063" priority="209" stopIfTrue="1" operator="equal">
      <formula>"I"</formula>
    </cfRule>
  </conditionalFormatting>
  <conditionalFormatting sqref="T125:U125">
    <cfRule type="cellIs" dxfId="1062" priority="199" stopIfTrue="1" operator="equal">
      <formula>"MEJORABLE"</formula>
    </cfRule>
    <cfRule type="cellIs" dxfId="1061" priority="200" stopIfTrue="1" operator="equal">
      <formula>"NO ACEPTABLE"</formula>
    </cfRule>
    <cfRule type="cellIs" dxfId="1060" priority="201" stopIfTrue="1" operator="equal">
      <formula>"NO ACEPTABLE O ACEPTABLE CON CONTROL ESPECIFICO"</formula>
    </cfRule>
    <cfRule type="cellIs" dxfId="1059" priority="202" stopIfTrue="1" operator="equal">
      <formula>"ACEPTABLE"</formula>
    </cfRule>
  </conditionalFormatting>
  <conditionalFormatting sqref="I102">
    <cfRule type="cellIs" dxfId="1058" priority="100" stopIfTrue="1" operator="equal">
      <formula>"A"</formula>
    </cfRule>
  </conditionalFormatting>
  <conditionalFormatting sqref="Q89:Q97">
    <cfRule type="cellIs" dxfId="1057" priority="195" stopIfTrue="1" operator="equal">
      <formula>"MUY ALTO"</formula>
    </cfRule>
    <cfRule type="cellIs" dxfId="1056" priority="196" stopIfTrue="1" operator="equal">
      <formula>"ALTO"</formula>
    </cfRule>
    <cfRule type="cellIs" dxfId="1055" priority="197" stopIfTrue="1" operator="equal">
      <formula>"MEDIO"</formula>
    </cfRule>
    <cfRule type="cellIs" dxfId="1054" priority="198" stopIfTrue="1" operator="equal">
      <formula>"BAJO"</formula>
    </cfRule>
  </conditionalFormatting>
  <conditionalFormatting sqref="T89:T97">
    <cfRule type="cellIs" dxfId="1053" priority="188" stopIfTrue="1" operator="equal">
      <formula>"IV"</formula>
    </cfRule>
    <cfRule type="cellIs" dxfId="1052" priority="189" stopIfTrue="1" operator="equal">
      <formula>"III"</formula>
    </cfRule>
    <cfRule type="cellIs" dxfId="1051" priority="190" stopIfTrue="1" operator="equal">
      <formula>"II"</formula>
    </cfRule>
    <cfRule type="cellIs" dxfId="1050" priority="191" stopIfTrue="1" operator="equal">
      <formula>"I"</formula>
    </cfRule>
    <cfRule type="cellIs" dxfId="1049" priority="192" stopIfTrue="1" operator="between">
      <formula>"III"</formula>
      <formula>"IV"</formula>
    </cfRule>
    <cfRule type="cellIs" dxfId="1048" priority="193" stopIfTrue="1" operator="equal">
      <formula>"II"</formula>
    </cfRule>
    <cfRule type="cellIs" dxfId="1047" priority="194" stopIfTrue="1" operator="equal">
      <formula>"I"</formula>
    </cfRule>
  </conditionalFormatting>
  <conditionalFormatting sqref="T89:U97">
    <cfRule type="cellIs" dxfId="1046" priority="184" stopIfTrue="1" operator="equal">
      <formula>"MEJORABLE"</formula>
    </cfRule>
    <cfRule type="cellIs" dxfId="1045" priority="185" stopIfTrue="1" operator="equal">
      <formula>"NO ACEPTABLE"</formula>
    </cfRule>
    <cfRule type="cellIs" dxfId="1044" priority="186" stopIfTrue="1" operator="equal">
      <formula>"NO ACEPTABLE O ACEPTABLE CON CONTROL ESPECIFICO"</formula>
    </cfRule>
    <cfRule type="cellIs" dxfId="1043" priority="187" stopIfTrue="1" operator="equal">
      <formula>"ACEPTABLE"</formula>
    </cfRule>
  </conditionalFormatting>
  <conditionalFormatting sqref="I98">
    <cfRule type="cellIs" dxfId="1042" priority="166" stopIfTrue="1" operator="equal">
      <formula>"A"</formula>
    </cfRule>
    <cfRule type="cellIs" dxfId="1041" priority="167" stopIfTrue="1" operator="equal">
      <formula>"O"</formula>
    </cfRule>
    <cfRule type="cellIs" dxfId="1040" priority="168" stopIfTrue="1" operator="equal">
      <formula>"E"</formula>
    </cfRule>
  </conditionalFormatting>
  <conditionalFormatting sqref="Q98">
    <cfRule type="cellIs" dxfId="1039" priority="180" stopIfTrue="1" operator="equal">
      <formula>"MUY ALTO"</formula>
    </cfRule>
    <cfRule type="cellIs" dxfId="1038" priority="181" stopIfTrue="1" operator="equal">
      <formula>"ALTO"</formula>
    </cfRule>
    <cfRule type="cellIs" dxfId="1037" priority="182" stopIfTrue="1" operator="equal">
      <formula>"MEDIO"</formula>
    </cfRule>
    <cfRule type="cellIs" dxfId="1036" priority="183" stopIfTrue="1" operator="equal">
      <formula>"BAJO"</formula>
    </cfRule>
  </conditionalFormatting>
  <conditionalFormatting sqref="T98">
    <cfRule type="cellIs" dxfId="1035" priority="173" stopIfTrue="1" operator="equal">
      <formula>"IV"</formula>
    </cfRule>
    <cfRule type="cellIs" dxfId="1034" priority="174" stopIfTrue="1" operator="equal">
      <formula>"III"</formula>
    </cfRule>
    <cfRule type="cellIs" dxfId="1033" priority="175" stopIfTrue="1" operator="equal">
      <formula>"II"</formula>
    </cfRule>
    <cfRule type="cellIs" dxfId="1032" priority="176" stopIfTrue="1" operator="equal">
      <formula>"I"</formula>
    </cfRule>
    <cfRule type="cellIs" dxfId="1031" priority="177" stopIfTrue="1" operator="between">
      <formula>"III"</formula>
      <formula>"IV"</formula>
    </cfRule>
    <cfRule type="cellIs" dxfId="1030" priority="178" stopIfTrue="1" operator="equal">
      <formula>"II"</formula>
    </cfRule>
    <cfRule type="cellIs" dxfId="1029" priority="179" stopIfTrue="1" operator="equal">
      <formula>"I"</formula>
    </cfRule>
  </conditionalFormatting>
  <conditionalFormatting sqref="T98:U98">
    <cfRule type="cellIs" dxfId="1028" priority="169" stopIfTrue="1" operator="equal">
      <formula>"MEJORABLE"</formula>
    </cfRule>
    <cfRule type="cellIs" dxfId="1027" priority="170" stopIfTrue="1" operator="equal">
      <formula>"NO ACEPTABLE"</formula>
    </cfRule>
    <cfRule type="cellIs" dxfId="1026" priority="171" stopIfTrue="1" operator="equal">
      <formula>"NO ACEPTABLE O ACEPTABLE CON CONTROL ESPECIFICO"</formula>
    </cfRule>
    <cfRule type="cellIs" dxfId="1025" priority="172" stopIfTrue="1" operator="equal">
      <formula>"ACEPTABLE"</formula>
    </cfRule>
  </conditionalFormatting>
  <conditionalFormatting sqref="Q99">
    <cfRule type="cellIs" dxfId="1024" priority="162" stopIfTrue="1" operator="equal">
      <formula>"MUY ALTO"</formula>
    </cfRule>
    <cfRule type="cellIs" dxfId="1023" priority="163" stopIfTrue="1" operator="equal">
      <formula>"ALTO"</formula>
    </cfRule>
    <cfRule type="cellIs" dxfId="1022" priority="164" stopIfTrue="1" operator="equal">
      <formula>"MEDIO"</formula>
    </cfRule>
    <cfRule type="cellIs" dxfId="1021" priority="165" stopIfTrue="1" operator="equal">
      <formula>"BAJO"</formula>
    </cfRule>
  </conditionalFormatting>
  <conditionalFormatting sqref="T99">
    <cfRule type="cellIs" dxfId="1020" priority="155" stopIfTrue="1" operator="equal">
      <formula>"IV"</formula>
    </cfRule>
    <cfRule type="cellIs" dxfId="1019" priority="156" stopIfTrue="1" operator="equal">
      <formula>"III"</formula>
    </cfRule>
    <cfRule type="cellIs" dxfId="1018" priority="157" stopIfTrue="1" operator="equal">
      <formula>"II"</formula>
    </cfRule>
    <cfRule type="cellIs" dxfId="1017" priority="158" stopIfTrue="1" operator="equal">
      <formula>"I"</formula>
    </cfRule>
    <cfRule type="cellIs" dxfId="1016" priority="159" stopIfTrue="1" operator="between">
      <formula>"III"</formula>
      <formula>"IV"</formula>
    </cfRule>
    <cfRule type="cellIs" dxfId="1015" priority="160" stopIfTrue="1" operator="equal">
      <formula>"II"</formula>
    </cfRule>
    <cfRule type="cellIs" dxfId="1014" priority="161" stopIfTrue="1" operator="equal">
      <formula>"I"</formula>
    </cfRule>
  </conditionalFormatting>
  <conditionalFormatting sqref="T99:U99">
    <cfRule type="cellIs" dxfId="1013" priority="151" stopIfTrue="1" operator="equal">
      <formula>"MEJORABLE"</formula>
    </cfRule>
    <cfRule type="cellIs" dxfId="1012" priority="152" stopIfTrue="1" operator="equal">
      <formula>"NO ACEPTABLE"</formula>
    </cfRule>
    <cfRule type="cellIs" dxfId="1011" priority="153" stopIfTrue="1" operator="equal">
      <formula>"NO ACEPTABLE O ACEPTABLE CON CONTROL ESPECIFICO"</formula>
    </cfRule>
    <cfRule type="cellIs" dxfId="1010" priority="154" stopIfTrue="1" operator="equal">
      <formula>"ACEPTABLE"</formula>
    </cfRule>
  </conditionalFormatting>
  <conditionalFormatting sqref="Q100">
    <cfRule type="cellIs" dxfId="1009" priority="147" stopIfTrue="1" operator="equal">
      <formula>"MUY ALTO"</formula>
    </cfRule>
    <cfRule type="cellIs" dxfId="1008" priority="148" stopIfTrue="1" operator="equal">
      <formula>"ALTO"</formula>
    </cfRule>
    <cfRule type="cellIs" dxfId="1007" priority="149" stopIfTrue="1" operator="equal">
      <formula>"MEDIO"</formula>
    </cfRule>
    <cfRule type="cellIs" dxfId="1006" priority="150" stopIfTrue="1" operator="equal">
      <formula>"BAJO"</formula>
    </cfRule>
  </conditionalFormatting>
  <conditionalFormatting sqref="T100">
    <cfRule type="cellIs" dxfId="1005" priority="140" stopIfTrue="1" operator="equal">
      <formula>"IV"</formula>
    </cfRule>
    <cfRule type="cellIs" dxfId="1004" priority="141" stopIfTrue="1" operator="equal">
      <formula>"III"</formula>
    </cfRule>
    <cfRule type="cellIs" dxfId="1003" priority="142" stopIfTrue="1" operator="equal">
      <formula>"II"</formula>
    </cfRule>
    <cfRule type="cellIs" dxfId="1002" priority="143" stopIfTrue="1" operator="equal">
      <formula>"I"</formula>
    </cfRule>
    <cfRule type="cellIs" dxfId="1001" priority="144" stopIfTrue="1" operator="between">
      <formula>"III"</formula>
      <formula>"IV"</formula>
    </cfRule>
    <cfRule type="cellIs" dxfId="1000" priority="145" stopIfTrue="1" operator="equal">
      <formula>"II"</formula>
    </cfRule>
    <cfRule type="cellIs" dxfId="999" priority="146" stopIfTrue="1" operator="equal">
      <formula>"I"</formula>
    </cfRule>
  </conditionalFormatting>
  <conditionalFormatting sqref="T100:U100">
    <cfRule type="cellIs" dxfId="998" priority="136" stopIfTrue="1" operator="equal">
      <formula>"MEJORABLE"</formula>
    </cfRule>
    <cfRule type="cellIs" dxfId="997" priority="137" stopIfTrue="1" operator="equal">
      <formula>"NO ACEPTABLE"</formula>
    </cfRule>
    <cfRule type="cellIs" dxfId="996" priority="138" stopIfTrue="1" operator="equal">
      <formula>"NO ACEPTABLE O ACEPTABLE CON CONTROL ESPECIFICO"</formula>
    </cfRule>
    <cfRule type="cellIs" dxfId="995" priority="139" stopIfTrue="1" operator="equal">
      <formula>"ACEPTABLE"</formula>
    </cfRule>
  </conditionalFormatting>
  <conditionalFormatting sqref="I101">
    <cfRule type="cellIs" dxfId="994" priority="118" stopIfTrue="1" operator="equal">
      <formula>"A"</formula>
    </cfRule>
    <cfRule type="cellIs" dxfId="993" priority="119" stopIfTrue="1" operator="equal">
      <formula>"O"</formula>
    </cfRule>
    <cfRule type="cellIs" dxfId="992" priority="120" stopIfTrue="1" operator="equal">
      <formula>"E"</formula>
    </cfRule>
  </conditionalFormatting>
  <conditionalFormatting sqref="Q101">
    <cfRule type="cellIs" dxfId="991" priority="132" stopIfTrue="1" operator="equal">
      <formula>"MUY ALTO"</formula>
    </cfRule>
    <cfRule type="cellIs" dxfId="990" priority="133" stopIfTrue="1" operator="equal">
      <formula>"ALTO"</formula>
    </cfRule>
    <cfRule type="cellIs" dxfId="989" priority="134" stopIfTrue="1" operator="equal">
      <formula>"MEDIO"</formula>
    </cfRule>
    <cfRule type="cellIs" dxfId="988" priority="135" stopIfTrue="1" operator="equal">
      <formula>"BAJO"</formula>
    </cfRule>
  </conditionalFormatting>
  <conditionalFormatting sqref="T101">
    <cfRule type="cellIs" dxfId="987" priority="125" stopIfTrue="1" operator="equal">
      <formula>"IV"</formula>
    </cfRule>
    <cfRule type="cellIs" dxfId="986" priority="126" stopIfTrue="1" operator="equal">
      <formula>"III"</formula>
    </cfRule>
    <cfRule type="cellIs" dxfId="985" priority="127" stopIfTrue="1" operator="equal">
      <formula>"II"</formula>
    </cfRule>
    <cfRule type="cellIs" dxfId="984" priority="128" stopIfTrue="1" operator="equal">
      <formula>"I"</formula>
    </cfRule>
    <cfRule type="cellIs" dxfId="983" priority="129" stopIfTrue="1" operator="between">
      <formula>"III"</formula>
      <formula>"IV"</formula>
    </cfRule>
    <cfRule type="cellIs" dxfId="982" priority="130" stopIfTrue="1" operator="equal">
      <formula>"II"</formula>
    </cfRule>
    <cfRule type="cellIs" dxfId="981" priority="131" stopIfTrue="1" operator="equal">
      <formula>"I"</formula>
    </cfRule>
  </conditionalFormatting>
  <conditionalFormatting sqref="T101:U101">
    <cfRule type="cellIs" dxfId="980" priority="121" stopIfTrue="1" operator="equal">
      <formula>"MEJORABLE"</formula>
    </cfRule>
    <cfRule type="cellIs" dxfId="979" priority="122" stopIfTrue="1" operator="equal">
      <formula>"NO ACEPTABLE"</formula>
    </cfRule>
    <cfRule type="cellIs" dxfId="978" priority="123" stopIfTrue="1" operator="equal">
      <formula>"NO ACEPTABLE O ACEPTABLE CON CONTROL ESPECIFICO"</formula>
    </cfRule>
    <cfRule type="cellIs" dxfId="977" priority="124" stopIfTrue="1" operator="equal">
      <formula>"ACEPTABLE"</formula>
    </cfRule>
  </conditionalFormatting>
  <conditionalFormatting sqref="I102">
    <cfRule type="cellIs" dxfId="976" priority="101" stopIfTrue="1" operator="equal">
      <formula>"O"</formula>
    </cfRule>
    <cfRule type="cellIs" dxfId="975" priority="102" stopIfTrue="1" operator="equal">
      <formula>"E"</formula>
    </cfRule>
  </conditionalFormatting>
  <conditionalFormatting sqref="Q102">
    <cfRule type="cellIs" dxfId="974" priority="114" stopIfTrue="1" operator="equal">
      <formula>"MUY ALTO"</formula>
    </cfRule>
    <cfRule type="cellIs" dxfId="973" priority="115" stopIfTrue="1" operator="equal">
      <formula>"ALTO"</formula>
    </cfRule>
    <cfRule type="cellIs" dxfId="972" priority="116" stopIfTrue="1" operator="equal">
      <formula>"MEDIO"</formula>
    </cfRule>
    <cfRule type="cellIs" dxfId="971" priority="117" stopIfTrue="1" operator="equal">
      <formula>"BAJO"</formula>
    </cfRule>
  </conditionalFormatting>
  <conditionalFormatting sqref="T102">
    <cfRule type="cellIs" dxfId="970" priority="107" stopIfTrue="1" operator="equal">
      <formula>"IV"</formula>
    </cfRule>
    <cfRule type="cellIs" dxfId="969" priority="108" stopIfTrue="1" operator="equal">
      <formula>"III"</formula>
    </cfRule>
    <cfRule type="cellIs" dxfId="968" priority="109" stopIfTrue="1" operator="equal">
      <formula>"II"</formula>
    </cfRule>
    <cfRule type="cellIs" dxfId="967" priority="110" stopIfTrue="1" operator="equal">
      <formula>"I"</formula>
    </cfRule>
    <cfRule type="cellIs" dxfId="966" priority="111" stopIfTrue="1" operator="between">
      <formula>"III"</formula>
      <formula>"IV"</formula>
    </cfRule>
    <cfRule type="cellIs" dxfId="965" priority="112" stopIfTrue="1" operator="equal">
      <formula>"II"</formula>
    </cfRule>
    <cfRule type="cellIs" dxfId="964" priority="113" stopIfTrue="1" operator="equal">
      <formula>"I"</formula>
    </cfRule>
  </conditionalFormatting>
  <conditionalFormatting sqref="T102:U102">
    <cfRule type="cellIs" dxfId="963" priority="103" stopIfTrue="1" operator="equal">
      <formula>"MEJORABLE"</formula>
    </cfRule>
    <cfRule type="cellIs" dxfId="962" priority="104" stopIfTrue="1" operator="equal">
      <formula>"NO ACEPTABLE"</formula>
    </cfRule>
    <cfRule type="cellIs" dxfId="961" priority="105" stopIfTrue="1" operator="equal">
      <formula>"NO ACEPTABLE O ACEPTABLE CON CONTROL ESPECIFICO"</formula>
    </cfRule>
    <cfRule type="cellIs" dxfId="960" priority="106" stopIfTrue="1" operator="equal">
      <formula>"ACEPTABLE"</formula>
    </cfRule>
  </conditionalFormatting>
  <conditionalFormatting sqref="Q103:Q111">
    <cfRule type="cellIs" dxfId="959" priority="96" stopIfTrue="1" operator="equal">
      <formula>"MUY ALTO"</formula>
    </cfRule>
    <cfRule type="cellIs" dxfId="958" priority="97" stopIfTrue="1" operator="equal">
      <formula>"ALTO"</formula>
    </cfRule>
    <cfRule type="cellIs" dxfId="957" priority="98" stopIfTrue="1" operator="equal">
      <formula>"MEDIO"</formula>
    </cfRule>
    <cfRule type="cellIs" dxfId="956" priority="99" stopIfTrue="1" operator="equal">
      <formula>"BAJO"</formula>
    </cfRule>
  </conditionalFormatting>
  <conditionalFormatting sqref="T103:T111">
    <cfRule type="cellIs" dxfId="955" priority="89" stopIfTrue="1" operator="equal">
      <formula>"IV"</formula>
    </cfRule>
    <cfRule type="cellIs" dxfId="954" priority="90" stopIfTrue="1" operator="equal">
      <formula>"III"</formula>
    </cfRule>
    <cfRule type="cellIs" dxfId="953" priority="91" stopIfTrue="1" operator="equal">
      <formula>"II"</formula>
    </cfRule>
    <cfRule type="cellIs" dxfId="952" priority="92" stopIfTrue="1" operator="equal">
      <formula>"I"</formula>
    </cfRule>
    <cfRule type="cellIs" dxfId="951" priority="93" stopIfTrue="1" operator="between">
      <formula>"III"</formula>
      <formula>"IV"</formula>
    </cfRule>
    <cfRule type="cellIs" dxfId="950" priority="94" stopIfTrue="1" operator="equal">
      <formula>"II"</formula>
    </cfRule>
    <cfRule type="cellIs" dxfId="949" priority="95" stopIfTrue="1" operator="equal">
      <formula>"I"</formula>
    </cfRule>
  </conditionalFormatting>
  <conditionalFormatting sqref="T103:U111">
    <cfRule type="cellIs" dxfId="948" priority="85" stopIfTrue="1" operator="equal">
      <formula>"MEJORABLE"</formula>
    </cfRule>
    <cfRule type="cellIs" dxfId="947" priority="86" stopIfTrue="1" operator="equal">
      <formula>"NO ACEPTABLE"</formula>
    </cfRule>
    <cfRule type="cellIs" dxfId="946" priority="87" stopIfTrue="1" operator="equal">
      <formula>"NO ACEPTABLE O ACEPTABLE CON CONTROL ESPECIFICO"</formula>
    </cfRule>
    <cfRule type="cellIs" dxfId="945" priority="88" stopIfTrue="1" operator="equal">
      <formula>"ACEPTABLE"</formula>
    </cfRule>
  </conditionalFormatting>
  <conditionalFormatting sqref="I112">
    <cfRule type="cellIs" dxfId="944" priority="67" stopIfTrue="1" operator="equal">
      <formula>"A"</formula>
    </cfRule>
    <cfRule type="cellIs" dxfId="943" priority="68" stopIfTrue="1" operator="equal">
      <formula>"O"</formula>
    </cfRule>
    <cfRule type="cellIs" dxfId="942" priority="69" stopIfTrue="1" operator="equal">
      <formula>"E"</formula>
    </cfRule>
  </conditionalFormatting>
  <conditionalFormatting sqref="Q112">
    <cfRule type="cellIs" dxfId="941" priority="81" stopIfTrue="1" operator="equal">
      <formula>"MUY ALTO"</formula>
    </cfRule>
    <cfRule type="cellIs" dxfId="940" priority="82" stopIfTrue="1" operator="equal">
      <formula>"ALTO"</formula>
    </cfRule>
    <cfRule type="cellIs" dxfId="939" priority="83" stopIfTrue="1" operator="equal">
      <formula>"MEDIO"</formula>
    </cfRule>
    <cfRule type="cellIs" dxfId="938" priority="84" stopIfTrue="1" operator="equal">
      <formula>"BAJO"</formula>
    </cfRule>
  </conditionalFormatting>
  <conditionalFormatting sqref="T112">
    <cfRule type="cellIs" dxfId="937" priority="74" stopIfTrue="1" operator="equal">
      <formula>"IV"</formula>
    </cfRule>
    <cfRule type="cellIs" dxfId="936" priority="75" stopIfTrue="1" operator="equal">
      <formula>"III"</formula>
    </cfRule>
    <cfRule type="cellIs" dxfId="935" priority="76" stopIfTrue="1" operator="equal">
      <formula>"II"</formula>
    </cfRule>
    <cfRule type="cellIs" dxfId="934" priority="77" stopIfTrue="1" operator="equal">
      <formula>"I"</formula>
    </cfRule>
    <cfRule type="cellIs" dxfId="933" priority="78" stopIfTrue="1" operator="between">
      <formula>"III"</formula>
      <formula>"IV"</formula>
    </cfRule>
    <cfRule type="cellIs" dxfId="932" priority="79" stopIfTrue="1" operator="equal">
      <formula>"II"</formula>
    </cfRule>
    <cfRule type="cellIs" dxfId="931" priority="80" stopIfTrue="1" operator="equal">
      <formula>"I"</formula>
    </cfRule>
  </conditionalFormatting>
  <conditionalFormatting sqref="T112:U112">
    <cfRule type="cellIs" dxfId="930" priority="70" stopIfTrue="1" operator="equal">
      <formula>"MEJORABLE"</formula>
    </cfRule>
    <cfRule type="cellIs" dxfId="929" priority="71" stopIfTrue="1" operator="equal">
      <formula>"NO ACEPTABLE"</formula>
    </cfRule>
    <cfRule type="cellIs" dxfId="928" priority="72" stopIfTrue="1" operator="equal">
      <formula>"NO ACEPTABLE O ACEPTABLE CON CONTROL ESPECIFICO"</formula>
    </cfRule>
    <cfRule type="cellIs" dxfId="927" priority="73" stopIfTrue="1" operator="equal">
      <formula>"ACEPTABLE"</formula>
    </cfRule>
  </conditionalFormatting>
  <conditionalFormatting sqref="Q113">
    <cfRule type="cellIs" dxfId="926" priority="63" stopIfTrue="1" operator="equal">
      <formula>"MUY ALTO"</formula>
    </cfRule>
    <cfRule type="cellIs" dxfId="925" priority="64" stopIfTrue="1" operator="equal">
      <formula>"ALTO"</formula>
    </cfRule>
    <cfRule type="cellIs" dxfId="924" priority="65" stopIfTrue="1" operator="equal">
      <formula>"MEDIO"</formula>
    </cfRule>
    <cfRule type="cellIs" dxfId="923" priority="66" stopIfTrue="1" operator="equal">
      <formula>"BAJO"</formula>
    </cfRule>
  </conditionalFormatting>
  <conditionalFormatting sqref="T113">
    <cfRule type="cellIs" dxfId="922" priority="56" stopIfTrue="1" operator="equal">
      <formula>"IV"</formula>
    </cfRule>
    <cfRule type="cellIs" dxfId="921" priority="57" stopIfTrue="1" operator="equal">
      <formula>"III"</formula>
    </cfRule>
    <cfRule type="cellIs" dxfId="920" priority="58" stopIfTrue="1" operator="equal">
      <formula>"II"</formula>
    </cfRule>
    <cfRule type="cellIs" dxfId="919" priority="59" stopIfTrue="1" operator="equal">
      <formula>"I"</formula>
    </cfRule>
    <cfRule type="cellIs" dxfId="918" priority="60" stopIfTrue="1" operator="between">
      <formula>"III"</formula>
      <formula>"IV"</formula>
    </cfRule>
    <cfRule type="cellIs" dxfId="917" priority="61" stopIfTrue="1" operator="equal">
      <formula>"II"</formula>
    </cfRule>
    <cfRule type="cellIs" dxfId="916" priority="62" stopIfTrue="1" operator="equal">
      <formula>"I"</formula>
    </cfRule>
  </conditionalFormatting>
  <conditionalFormatting sqref="T113:U113">
    <cfRule type="cellIs" dxfId="915" priority="52" stopIfTrue="1" operator="equal">
      <formula>"MEJORABLE"</formula>
    </cfRule>
    <cfRule type="cellIs" dxfId="914" priority="53" stopIfTrue="1" operator="equal">
      <formula>"NO ACEPTABLE"</formula>
    </cfRule>
    <cfRule type="cellIs" dxfId="913" priority="54" stopIfTrue="1" operator="equal">
      <formula>"NO ACEPTABLE O ACEPTABLE CON CONTROL ESPECIFICO"</formula>
    </cfRule>
    <cfRule type="cellIs" dxfId="912" priority="55" stopIfTrue="1" operator="equal">
      <formula>"ACEPTABLE"</formula>
    </cfRule>
  </conditionalFormatting>
  <conditionalFormatting sqref="Q114">
    <cfRule type="cellIs" dxfId="911" priority="48" stopIfTrue="1" operator="equal">
      <formula>"MUY ALTO"</formula>
    </cfRule>
    <cfRule type="cellIs" dxfId="910" priority="49" stopIfTrue="1" operator="equal">
      <formula>"ALTO"</formula>
    </cfRule>
    <cfRule type="cellIs" dxfId="909" priority="50" stopIfTrue="1" operator="equal">
      <formula>"MEDIO"</formula>
    </cfRule>
    <cfRule type="cellIs" dxfId="908" priority="51" stopIfTrue="1" operator="equal">
      <formula>"BAJO"</formula>
    </cfRule>
  </conditionalFormatting>
  <conditionalFormatting sqref="T114">
    <cfRule type="cellIs" dxfId="907" priority="41" stopIfTrue="1" operator="equal">
      <formula>"IV"</formula>
    </cfRule>
    <cfRule type="cellIs" dxfId="906" priority="42" stopIfTrue="1" operator="equal">
      <formula>"III"</formula>
    </cfRule>
    <cfRule type="cellIs" dxfId="905" priority="43" stopIfTrue="1" operator="equal">
      <formula>"II"</formula>
    </cfRule>
    <cfRule type="cellIs" dxfId="904" priority="44" stopIfTrue="1" operator="equal">
      <formula>"I"</formula>
    </cfRule>
    <cfRule type="cellIs" dxfId="903" priority="45" stopIfTrue="1" operator="between">
      <formula>"III"</formula>
      <formula>"IV"</formula>
    </cfRule>
    <cfRule type="cellIs" dxfId="902" priority="46" stopIfTrue="1" operator="equal">
      <formula>"II"</formula>
    </cfRule>
    <cfRule type="cellIs" dxfId="901" priority="47" stopIfTrue="1" operator="equal">
      <formula>"I"</formula>
    </cfRule>
  </conditionalFormatting>
  <conditionalFormatting sqref="T114:U114">
    <cfRule type="cellIs" dxfId="900" priority="37" stopIfTrue="1" operator="equal">
      <formula>"MEJORABLE"</formula>
    </cfRule>
    <cfRule type="cellIs" dxfId="899" priority="38" stopIfTrue="1" operator="equal">
      <formula>"NO ACEPTABLE"</formula>
    </cfRule>
    <cfRule type="cellIs" dxfId="898" priority="39" stopIfTrue="1" operator="equal">
      <formula>"NO ACEPTABLE O ACEPTABLE CON CONTROL ESPECIFICO"</formula>
    </cfRule>
    <cfRule type="cellIs" dxfId="897" priority="40" stopIfTrue="1" operator="equal">
      <formula>"ACEPTABLE"</formula>
    </cfRule>
  </conditionalFormatting>
  <conditionalFormatting sqref="I115">
    <cfRule type="cellIs" dxfId="896" priority="19" stopIfTrue="1" operator="equal">
      <formula>"A"</formula>
    </cfRule>
    <cfRule type="cellIs" dxfId="895" priority="20" stopIfTrue="1" operator="equal">
      <formula>"O"</formula>
    </cfRule>
    <cfRule type="cellIs" dxfId="894" priority="21" stopIfTrue="1" operator="equal">
      <formula>"E"</formula>
    </cfRule>
  </conditionalFormatting>
  <conditionalFormatting sqref="Q115">
    <cfRule type="cellIs" dxfId="893" priority="33" stopIfTrue="1" operator="equal">
      <formula>"MUY ALTO"</formula>
    </cfRule>
    <cfRule type="cellIs" dxfId="892" priority="34" stopIfTrue="1" operator="equal">
      <formula>"ALTO"</formula>
    </cfRule>
    <cfRule type="cellIs" dxfId="891" priority="35" stopIfTrue="1" operator="equal">
      <formula>"MEDIO"</formula>
    </cfRule>
    <cfRule type="cellIs" dxfId="890" priority="36" stopIfTrue="1" operator="equal">
      <formula>"BAJO"</formula>
    </cfRule>
  </conditionalFormatting>
  <conditionalFormatting sqref="T115">
    <cfRule type="cellIs" dxfId="889" priority="26" stopIfTrue="1" operator="equal">
      <formula>"IV"</formula>
    </cfRule>
    <cfRule type="cellIs" dxfId="888" priority="27" stopIfTrue="1" operator="equal">
      <formula>"III"</formula>
    </cfRule>
    <cfRule type="cellIs" dxfId="887" priority="28" stopIfTrue="1" operator="equal">
      <formula>"II"</formula>
    </cfRule>
    <cfRule type="cellIs" dxfId="886" priority="29" stopIfTrue="1" operator="equal">
      <formula>"I"</formula>
    </cfRule>
    <cfRule type="cellIs" dxfId="885" priority="30" stopIfTrue="1" operator="between">
      <formula>"III"</formula>
      <formula>"IV"</formula>
    </cfRule>
    <cfRule type="cellIs" dxfId="884" priority="31" stopIfTrue="1" operator="equal">
      <formula>"II"</formula>
    </cfRule>
    <cfRule type="cellIs" dxfId="883" priority="32" stopIfTrue="1" operator="equal">
      <formula>"I"</formula>
    </cfRule>
  </conditionalFormatting>
  <conditionalFormatting sqref="T115:U115">
    <cfRule type="cellIs" dxfId="882" priority="22" stopIfTrue="1" operator="equal">
      <formula>"MEJORABLE"</formula>
    </cfRule>
    <cfRule type="cellIs" dxfId="881" priority="23" stopIfTrue="1" operator="equal">
      <formula>"NO ACEPTABLE"</formula>
    </cfRule>
    <cfRule type="cellIs" dxfId="880" priority="24" stopIfTrue="1" operator="equal">
      <formula>"NO ACEPTABLE O ACEPTABLE CON CONTROL ESPECIFICO"</formula>
    </cfRule>
    <cfRule type="cellIs" dxfId="879" priority="25" stopIfTrue="1" operator="equal">
      <formula>"ACEPTABLE"</formula>
    </cfRule>
  </conditionalFormatting>
  <dataValidations count="5">
    <dataValidation allowBlank="1" showInputMessage="1" showErrorMessage="1" promptTitle="DETERMINACION DEL ND #2" prompt="(MA)-10- Medidas preventivas es nula o no existe, o ambos._x000a_(A)-6- Medidas preventivas es baja o ambos _x000a_(M)-2- Medidas preventivas Moderada o ambos._x000a_(B)- N.A.V.- Riesgo Controlado. =(IV) #8" sqref="N7" xr:uid="{10B803B2-2705-4FFE-A05F-85883AC04823}"/>
    <dataValidation errorStyle="warning" allowBlank="1" showInputMessage="1" showErrorMessage="1" errorTitle="COLOQUE SOLO" error="1,2,3, O 4" promptTitle="NIVEL DE EXPOSICIÓN #3" prompt="4  Continua-Sin interrupción o varias veces con tiempo prolongado durante la jornada_x000a_3 Frecuente-Varias veces durante la jornada por tiempos cortos_x000a_2 Ocasional-Alguna vez durante la jornada y por un periodo de tiempo corto_x000a_1 Esporádica-De manera eventual" sqref="O8" xr:uid="{1AAAFE86-40CE-4719-8606-E067C850894B}"/>
    <dataValidation allowBlank="1" showInputMessage="1" showErrorMessage="1" promptTitle="NP #5" prompt="Si 40&lt;NP&lt;24, Muy alto (A)_x000a_Si 20&lt;NP&lt;10, Alto (A)_x000a_Si 8&lt;NP&lt;6, Medio (M)_x000a_Si 4&lt;NP&lt;2, Bajo (B)" sqref="Q8" xr:uid="{0E255AEF-BBA2-43D6-B7C9-3EB1755528CF}"/>
    <dataValidation allowBlank="1" showInputMessage="1" showErrorMessage="1" promptTitle="NIVEL DE CONSECUENCIA #6" prompt="100: Muerte(s)_x000a_60: Lesiones o enfermedades graves irreparables (incapacidad permanente parcial o invalidez)_x000a_25: Lesiones o enfermedades con incapacidad laboral temporal (ILT)_x000a_10: Lesiones o enfermedades que no requieren incapacidad.  " sqref="R8" xr:uid="{CB788263-B431-42B9-86F2-E80CF2124E6F}"/>
    <dataValidation allowBlank="1" showInputMessage="1" showErrorMessage="1" promptTitle="NIVEL DE RIESGO #8" prompt="I  entre 4000-600_x000a_II entre 500-150_x000a_III entre 120-40_x000a_IV si es igual a 20" sqref="T8" xr:uid="{AB3940C1-9F17-4E11-BF5E-EBBB0D8B669C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A140"/>
  <sheetViews>
    <sheetView zoomScale="70" zoomScaleNormal="70" workbookViewId="0">
      <selection activeCell="A4" sqref="A4:XFD5"/>
    </sheetView>
  </sheetViews>
  <sheetFormatPr baseColWidth="10" defaultColWidth="11.42578125" defaultRowHeight="15" x14ac:dyDescent="0.25"/>
  <cols>
    <col min="1" max="3" width="13.7109375" customWidth="1"/>
    <col min="4" max="5" width="30.7109375" customWidth="1"/>
    <col min="6" max="8" width="13.7109375" customWidth="1"/>
    <col min="9" max="13" width="30.7109375" customWidth="1"/>
    <col min="14" max="21" width="13.7109375" customWidth="1"/>
    <col min="22" max="27" width="30.7109375" customWidth="1"/>
  </cols>
  <sheetData>
    <row r="1" spans="1:27" ht="30" customHeight="1" x14ac:dyDescent="0.25">
      <c r="A1" s="33"/>
      <c r="B1" s="33"/>
      <c r="C1" s="34" t="s">
        <v>20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 t="s">
        <v>90</v>
      </c>
      <c r="Y1" s="34"/>
      <c r="Z1" s="34"/>
      <c r="AA1" s="34"/>
    </row>
    <row r="2" spans="1:27" ht="30" customHeight="1" x14ac:dyDescent="0.25">
      <c r="A2" s="33"/>
      <c r="B2" s="33"/>
      <c r="C2" s="34" t="s">
        <v>21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 t="s">
        <v>22</v>
      </c>
      <c r="Y2" s="34"/>
      <c r="Z2" s="34"/>
      <c r="AA2" s="34"/>
    </row>
    <row r="3" spans="1:27" ht="30" customHeight="1" x14ac:dyDescent="0.25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 t="s">
        <v>23</v>
      </c>
      <c r="Y3" s="34"/>
      <c r="Z3" s="34"/>
      <c r="AA3" s="34"/>
    </row>
    <row r="4" spans="1:27" s="19" customFormat="1" ht="12.75" customHeight="1" x14ac:dyDescent="0.25">
      <c r="A4" s="39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s="19" customFormat="1" ht="30" customHeight="1" x14ac:dyDescent="0.25">
      <c r="A5" s="42" t="s">
        <v>831</v>
      </c>
      <c r="B5" s="42"/>
      <c r="C5" s="43">
        <v>45119</v>
      </c>
      <c r="D5" s="43"/>
      <c r="E5" s="41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2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30" customHeight="1" x14ac:dyDescent="0.25">
      <c r="A7" s="27" t="s">
        <v>0</v>
      </c>
      <c r="B7" s="28" t="s">
        <v>1</v>
      </c>
      <c r="C7" s="27" t="s">
        <v>2</v>
      </c>
      <c r="D7" s="27" t="s">
        <v>324</v>
      </c>
      <c r="E7" s="27" t="s">
        <v>3</v>
      </c>
      <c r="F7" s="27" t="s">
        <v>325</v>
      </c>
      <c r="G7" s="3" t="s">
        <v>4</v>
      </c>
      <c r="H7" s="3" t="s">
        <v>5</v>
      </c>
      <c r="I7" s="27" t="s">
        <v>327</v>
      </c>
      <c r="J7" s="27" t="s">
        <v>6</v>
      </c>
      <c r="K7" s="29" t="s">
        <v>7</v>
      </c>
      <c r="L7" s="29"/>
      <c r="M7" s="29"/>
      <c r="N7" s="29" t="s">
        <v>328</v>
      </c>
      <c r="O7" s="29"/>
      <c r="P7" s="29"/>
      <c r="Q7" s="29"/>
      <c r="R7" s="29"/>
      <c r="S7" s="29"/>
      <c r="T7" s="29"/>
      <c r="U7" s="29"/>
      <c r="V7" s="29" t="s">
        <v>334</v>
      </c>
      <c r="W7" s="29"/>
      <c r="X7" s="29"/>
      <c r="Y7" s="29"/>
      <c r="Z7" s="29"/>
      <c r="AA7" s="27" t="s">
        <v>9</v>
      </c>
    </row>
    <row r="8" spans="1:27" ht="45" customHeight="1" x14ac:dyDescent="0.25">
      <c r="A8" s="27"/>
      <c r="B8" s="28"/>
      <c r="C8" s="27"/>
      <c r="D8" s="27"/>
      <c r="E8" s="27"/>
      <c r="F8" s="27"/>
      <c r="G8" s="2" t="s">
        <v>10</v>
      </c>
      <c r="H8" s="2" t="s">
        <v>326</v>
      </c>
      <c r="I8" s="27"/>
      <c r="J8" s="27"/>
      <c r="K8" s="2" t="s">
        <v>11</v>
      </c>
      <c r="L8" s="2" t="s">
        <v>12</v>
      </c>
      <c r="M8" s="2" t="s">
        <v>13</v>
      </c>
      <c r="N8" s="2" t="s">
        <v>8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336</v>
      </c>
      <c r="U8" s="2" t="s">
        <v>19</v>
      </c>
      <c r="V8" s="2" t="s">
        <v>329</v>
      </c>
      <c r="W8" s="2" t="s">
        <v>330</v>
      </c>
      <c r="X8" s="2" t="s">
        <v>331</v>
      </c>
      <c r="Y8" s="2" t="s">
        <v>332</v>
      </c>
      <c r="Z8" s="2" t="s">
        <v>333</v>
      </c>
      <c r="AA8" s="27"/>
    </row>
    <row r="9" spans="1:27" ht="165" x14ac:dyDescent="0.25">
      <c r="A9" s="26" t="s">
        <v>33</v>
      </c>
      <c r="B9" s="4" t="s">
        <v>528</v>
      </c>
      <c r="C9" s="4" t="s">
        <v>35</v>
      </c>
      <c r="D9" s="4" t="s">
        <v>338</v>
      </c>
      <c r="E9" s="4" t="s">
        <v>339</v>
      </c>
      <c r="F9" s="4" t="s">
        <v>31</v>
      </c>
      <c r="G9" s="4">
        <v>6</v>
      </c>
      <c r="H9" s="6" t="s">
        <v>27</v>
      </c>
      <c r="I9" s="6" t="s">
        <v>109</v>
      </c>
      <c r="J9" s="6" t="s">
        <v>110</v>
      </c>
      <c r="K9" s="6" t="s">
        <v>660</v>
      </c>
      <c r="L9" s="6" t="s">
        <v>340</v>
      </c>
      <c r="M9" s="6" t="s">
        <v>738</v>
      </c>
      <c r="N9" s="4">
        <v>2</v>
      </c>
      <c r="O9" s="4">
        <v>3</v>
      </c>
      <c r="P9" s="26">
        <f>+O9*N9</f>
        <v>6</v>
      </c>
      <c r="Q9" s="4" t="str">
        <f>IF(P9=0, "N/A", IF(AND(P9&gt;=1, P9&lt;=4), "BAJO", IF(AND(P9&gt;=6, P9&lt;=9), "MEDIO", IF(AND(P9&gt;=10, P9&lt;=20), "ALTO", IF(P9&gt;=24, "MUY ALTO")))))</f>
        <v>MEDIO</v>
      </c>
      <c r="R9" s="4">
        <v>10</v>
      </c>
      <c r="S9" s="26">
        <f>P9*R9</f>
        <v>60</v>
      </c>
      <c r="T9" s="4" t="str">
        <f>IF(S9=0, "N/A", IF(AND(S9&gt;=1, S9&lt;=20), "IV", IF(AND(S9&gt;=40, S9&lt;=120), "III", IF(AND(S9&gt;=150, S9&lt;=500), "II", IF(S9&gt;=600, "I")))))</f>
        <v>III</v>
      </c>
      <c r="U9" s="4" t="str">
        <f>IF(T9="N/A", "N/A", IF(T9="I", "NO ACEPTABLE", IF(T9="II", "NO ACEPTABLE O ACEPTABLE CON CONTROL ESPECIFICO", IF(T9="III", "MEJORABLE", IF(T9="IV", "ACEPTABLE")))))</f>
        <v>MEJORABLE</v>
      </c>
      <c r="V9" s="6" t="s">
        <v>29</v>
      </c>
      <c r="W9" s="4" t="s">
        <v>29</v>
      </c>
      <c r="X9" s="6" t="s">
        <v>341</v>
      </c>
      <c r="Y9" s="6" t="s">
        <v>759</v>
      </c>
      <c r="Z9" s="4" t="s">
        <v>29</v>
      </c>
      <c r="AA9" s="4" t="s">
        <v>100</v>
      </c>
    </row>
    <row r="10" spans="1:27" ht="120" x14ac:dyDescent="0.25">
      <c r="A10" s="26" t="s">
        <v>33</v>
      </c>
      <c r="B10" s="4" t="s">
        <v>528</v>
      </c>
      <c r="C10" s="4" t="s">
        <v>35</v>
      </c>
      <c r="D10" s="4" t="s">
        <v>338</v>
      </c>
      <c r="E10" s="4" t="s">
        <v>339</v>
      </c>
      <c r="F10" s="4" t="s">
        <v>31</v>
      </c>
      <c r="G10" s="4">
        <v>6</v>
      </c>
      <c r="H10" s="6" t="s">
        <v>25</v>
      </c>
      <c r="I10" s="6" t="s">
        <v>529</v>
      </c>
      <c r="J10" s="6" t="s">
        <v>343</v>
      </c>
      <c r="K10" s="6" t="s">
        <v>28</v>
      </c>
      <c r="L10" s="6" t="s">
        <v>344</v>
      </c>
      <c r="M10" s="6" t="s">
        <v>760</v>
      </c>
      <c r="N10" s="4">
        <v>2</v>
      </c>
      <c r="O10" s="4">
        <v>2</v>
      </c>
      <c r="P10" s="26">
        <f t="shared" ref="P10:P114" si="0">+O10*N10</f>
        <v>4</v>
      </c>
      <c r="Q10" s="4" t="str">
        <f t="shared" ref="Q10:Q114" si="1">IF(P10=0, "N/A", IF(AND(P10&gt;=1, P10&lt;=4), "BAJO", IF(AND(P10&gt;=6, P10&lt;=9), "MEDIO", IF(AND(P10&gt;=10, P10&lt;=20), "ALTO", IF(P10&gt;=24, "MUY ALTO")))))</f>
        <v>BAJO</v>
      </c>
      <c r="R10" s="4">
        <v>10</v>
      </c>
      <c r="S10" s="26">
        <f t="shared" ref="S10:S114" si="2">P10*R10</f>
        <v>40</v>
      </c>
      <c r="T10" s="4" t="str">
        <f t="shared" ref="T10:T114" si="3">IF(S10=0, "N/A", IF(AND(S10&gt;=1, S10&lt;=20), "IV", IF(AND(S10&gt;=40, S10&lt;=120), "III", IF(AND(S10&gt;=150, S10&lt;=500), "II", IF(S10&gt;=600, "I")))))</f>
        <v>III</v>
      </c>
      <c r="U10" s="4" t="str">
        <f t="shared" ref="U10:U114" si="4">IF(T10="N/A", "N/A", IF(T10="I", "NO ACEPTABLE", IF(T10="II", "NO ACEPTABLE O ACEPTABLE CON CONTROL ESPECIFICO", IF(T10="III", "MEJORABLE", IF(T10="IV", "ACEPTABLE")))))</f>
        <v>MEJORABLE</v>
      </c>
      <c r="V10" s="6" t="s">
        <v>29</v>
      </c>
      <c r="W10" s="4" t="s">
        <v>29</v>
      </c>
      <c r="X10" s="6" t="s">
        <v>29</v>
      </c>
      <c r="Y10" s="6" t="s">
        <v>345</v>
      </c>
      <c r="Z10" s="6" t="s">
        <v>346</v>
      </c>
      <c r="AA10" s="4" t="s">
        <v>100</v>
      </c>
    </row>
    <row r="11" spans="1:27" ht="165" x14ac:dyDescent="0.25">
      <c r="A11" s="26" t="s">
        <v>33</v>
      </c>
      <c r="B11" s="4" t="s">
        <v>528</v>
      </c>
      <c r="C11" s="4" t="s">
        <v>35</v>
      </c>
      <c r="D11" s="4" t="s">
        <v>338</v>
      </c>
      <c r="E11" s="4" t="s">
        <v>339</v>
      </c>
      <c r="F11" s="4" t="s">
        <v>31</v>
      </c>
      <c r="G11" s="4">
        <v>6</v>
      </c>
      <c r="H11" s="6" t="s">
        <v>27</v>
      </c>
      <c r="I11" s="6" t="s">
        <v>347</v>
      </c>
      <c r="J11" s="6" t="s">
        <v>348</v>
      </c>
      <c r="K11" s="6" t="s">
        <v>660</v>
      </c>
      <c r="L11" s="6" t="s">
        <v>340</v>
      </c>
      <c r="M11" s="6" t="s">
        <v>738</v>
      </c>
      <c r="N11" s="4">
        <v>2</v>
      </c>
      <c r="O11" s="4">
        <v>3</v>
      </c>
      <c r="P11" s="26">
        <f t="shared" si="0"/>
        <v>6</v>
      </c>
      <c r="Q11" s="4" t="str">
        <f t="shared" si="1"/>
        <v>MEDIO</v>
      </c>
      <c r="R11" s="4">
        <v>10</v>
      </c>
      <c r="S11" s="26">
        <f t="shared" si="2"/>
        <v>60</v>
      </c>
      <c r="T11" s="4" t="str">
        <f t="shared" si="3"/>
        <v>III</v>
      </c>
      <c r="U11" s="4" t="str">
        <f t="shared" si="4"/>
        <v>MEJORABLE</v>
      </c>
      <c r="V11" s="6" t="s">
        <v>29</v>
      </c>
      <c r="W11" s="4" t="s">
        <v>29</v>
      </c>
      <c r="X11" s="6" t="s">
        <v>341</v>
      </c>
      <c r="Y11" s="6" t="s">
        <v>761</v>
      </c>
      <c r="Z11" s="6" t="s">
        <v>29</v>
      </c>
      <c r="AA11" s="4" t="s">
        <v>323</v>
      </c>
    </row>
    <row r="12" spans="1:27" ht="75" x14ac:dyDescent="0.25">
      <c r="A12" s="26" t="s">
        <v>33</v>
      </c>
      <c r="B12" s="4" t="s">
        <v>528</v>
      </c>
      <c r="C12" s="4" t="s">
        <v>35</v>
      </c>
      <c r="D12" s="4" t="s">
        <v>338</v>
      </c>
      <c r="E12" s="4" t="s">
        <v>339</v>
      </c>
      <c r="F12" s="4" t="s">
        <v>31</v>
      </c>
      <c r="G12" s="4">
        <v>6</v>
      </c>
      <c r="H12" s="6" t="s">
        <v>27</v>
      </c>
      <c r="I12" s="6" t="s">
        <v>349</v>
      </c>
      <c r="J12" s="6" t="s">
        <v>350</v>
      </c>
      <c r="K12" s="6" t="s">
        <v>28</v>
      </c>
      <c r="L12" s="6" t="s">
        <v>351</v>
      </c>
      <c r="M12" s="6" t="s">
        <v>736</v>
      </c>
      <c r="N12" s="4">
        <v>2</v>
      </c>
      <c r="O12" s="4">
        <v>3</v>
      </c>
      <c r="P12" s="26">
        <f t="shared" si="0"/>
        <v>6</v>
      </c>
      <c r="Q12" s="4" t="str">
        <f t="shared" si="1"/>
        <v>MEDIO</v>
      </c>
      <c r="R12" s="4">
        <v>10</v>
      </c>
      <c r="S12" s="26">
        <f t="shared" si="2"/>
        <v>60</v>
      </c>
      <c r="T12" s="4" t="str">
        <f t="shared" si="3"/>
        <v>III</v>
      </c>
      <c r="U12" s="4" t="str">
        <f t="shared" si="4"/>
        <v>MEJORABLE</v>
      </c>
      <c r="V12" s="6" t="s">
        <v>29</v>
      </c>
      <c r="W12" s="4" t="s">
        <v>29</v>
      </c>
      <c r="X12" s="4" t="s">
        <v>663</v>
      </c>
      <c r="Y12" s="4" t="s">
        <v>736</v>
      </c>
      <c r="Z12" s="4" t="s">
        <v>29</v>
      </c>
      <c r="AA12" s="4" t="s">
        <v>100</v>
      </c>
    </row>
    <row r="13" spans="1:27" ht="240" x14ac:dyDescent="0.25">
      <c r="A13" s="26" t="s">
        <v>33</v>
      </c>
      <c r="B13" s="4" t="s">
        <v>528</v>
      </c>
      <c r="C13" s="4" t="s">
        <v>35</v>
      </c>
      <c r="D13" s="4" t="s">
        <v>338</v>
      </c>
      <c r="E13" s="4" t="s">
        <v>339</v>
      </c>
      <c r="F13" s="4" t="s">
        <v>31</v>
      </c>
      <c r="G13" s="4">
        <v>6</v>
      </c>
      <c r="H13" s="6" t="s">
        <v>26</v>
      </c>
      <c r="I13" s="6" t="s">
        <v>354</v>
      </c>
      <c r="J13" s="6" t="s">
        <v>102</v>
      </c>
      <c r="K13" s="4" t="s">
        <v>28</v>
      </c>
      <c r="L13" s="4" t="s">
        <v>103</v>
      </c>
      <c r="M13" s="4" t="s">
        <v>104</v>
      </c>
      <c r="N13" s="4">
        <v>6</v>
      </c>
      <c r="O13" s="4">
        <v>2</v>
      </c>
      <c r="P13" s="26">
        <f t="shared" si="0"/>
        <v>12</v>
      </c>
      <c r="Q13" s="4" t="str">
        <f t="shared" si="1"/>
        <v>ALTO</v>
      </c>
      <c r="R13" s="4">
        <v>10</v>
      </c>
      <c r="S13" s="26">
        <f t="shared" si="2"/>
        <v>120</v>
      </c>
      <c r="T13" s="4" t="str">
        <f t="shared" si="3"/>
        <v>III</v>
      </c>
      <c r="U13" s="4" t="str">
        <f t="shared" si="4"/>
        <v>MEJORABLE</v>
      </c>
      <c r="V13" s="6" t="s">
        <v>29</v>
      </c>
      <c r="W13" s="4" t="s">
        <v>29</v>
      </c>
      <c r="X13" s="6" t="s">
        <v>29</v>
      </c>
      <c r="Y13" s="4" t="s">
        <v>106</v>
      </c>
      <c r="Z13" s="6" t="s">
        <v>29</v>
      </c>
      <c r="AA13" s="4" t="s">
        <v>107</v>
      </c>
    </row>
    <row r="14" spans="1:27" ht="180" x14ac:dyDescent="0.25">
      <c r="A14" s="26" t="s">
        <v>33</v>
      </c>
      <c r="B14" s="4" t="s">
        <v>528</v>
      </c>
      <c r="C14" s="4" t="s">
        <v>35</v>
      </c>
      <c r="D14" s="4" t="s">
        <v>338</v>
      </c>
      <c r="E14" s="4" t="s">
        <v>339</v>
      </c>
      <c r="F14" s="4" t="s">
        <v>31</v>
      </c>
      <c r="G14" s="4">
        <v>6</v>
      </c>
      <c r="H14" s="6" t="s">
        <v>25</v>
      </c>
      <c r="I14" s="6" t="s">
        <v>98</v>
      </c>
      <c r="J14" s="6" t="s">
        <v>99</v>
      </c>
      <c r="K14" s="9" t="s">
        <v>667</v>
      </c>
      <c r="L14" s="9" t="s">
        <v>28</v>
      </c>
      <c r="M14" s="9" t="s">
        <v>736</v>
      </c>
      <c r="N14" s="4">
        <v>2</v>
      </c>
      <c r="O14" s="4">
        <v>3</v>
      </c>
      <c r="P14" s="26">
        <f t="shared" si="0"/>
        <v>6</v>
      </c>
      <c r="Q14" s="4" t="str">
        <f t="shared" si="1"/>
        <v>MEDIO</v>
      </c>
      <c r="R14" s="4">
        <v>10</v>
      </c>
      <c r="S14" s="26">
        <f t="shared" si="2"/>
        <v>60</v>
      </c>
      <c r="T14" s="4" t="str">
        <f t="shared" si="3"/>
        <v>III</v>
      </c>
      <c r="U14" s="4" t="str">
        <f t="shared" si="4"/>
        <v>MEJORABLE</v>
      </c>
      <c r="V14" s="6" t="s">
        <v>29</v>
      </c>
      <c r="W14" s="4" t="s">
        <v>29</v>
      </c>
      <c r="X14" s="9" t="s">
        <v>667</v>
      </c>
      <c r="Y14" s="4" t="s">
        <v>762</v>
      </c>
      <c r="Z14" s="4" t="s">
        <v>29</v>
      </c>
      <c r="AA14" s="4" t="s">
        <v>100</v>
      </c>
    </row>
    <row r="15" spans="1:27" ht="150" x14ac:dyDescent="0.25">
      <c r="A15" s="26" t="s">
        <v>33</v>
      </c>
      <c r="B15" s="4" t="s">
        <v>528</v>
      </c>
      <c r="C15" s="4" t="s">
        <v>35</v>
      </c>
      <c r="D15" s="4" t="s">
        <v>338</v>
      </c>
      <c r="E15" s="4" t="s">
        <v>339</v>
      </c>
      <c r="F15" s="4" t="s">
        <v>31</v>
      </c>
      <c r="G15" s="4">
        <v>6</v>
      </c>
      <c r="H15" s="6" t="s">
        <v>112</v>
      </c>
      <c r="I15" s="6" t="s">
        <v>355</v>
      </c>
      <c r="J15" s="6" t="s">
        <v>356</v>
      </c>
      <c r="K15" s="6" t="s">
        <v>357</v>
      </c>
      <c r="L15" s="9" t="s">
        <v>763</v>
      </c>
      <c r="M15" s="9" t="s">
        <v>141</v>
      </c>
      <c r="N15" s="4">
        <v>2</v>
      </c>
      <c r="O15" s="4">
        <v>2</v>
      </c>
      <c r="P15" s="26">
        <f t="shared" si="0"/>
        <v>4</v>
      </c>
      <c r="Q15" s="4" t="str">
        <f t="shared" si="1"/>
        <v>BAJO</v>
      </c>
      <c r="R15" s="4">
        <v>10</v>
      </c>
      <c r="S15" s="26">
        <f t="shared" si="2"/>
        <v>40</v>
      </c>
      <c r="T15" s="4" t="str">
        <f t="shared" si="3"/>
        <v>III</v>
      </c>
      <c r="U15" s="4" t="str">
        <f t="shared" si="4"/>
        <v>MEJORABLE</v>
      </c>
      <c r="V15" s="6" t="s">
        <v>29</v>
      </c>
      <c r="W15" s="4" t="s">
        <v>29</v>
      </c>
      <c r="X15" s="6" t="s">
        <v>358</v>
      </c>
      <c r="Y15" s="4" t="s">
        <v>359</v>
      </c>
      <c r="Z15" s="4" t="s">
        <v>29</v>
      </c>
      <c r="AA15" s="4" t="s">
        <v>360</v>
      </c>
    </row>
    <row r="16" spans="1:27" ht="105" x14ac:dyDescent="0.25">
      <c r="A16" s="26" t="s">
        <v>33</v>
      </c>
      <c r="B16" s="4" t="s">
        <v>528</v>
      </c>
      <c r="C16" s="4" t="s">
        <v>35</v>
      </c>
      <c r="D16" s="4" t="s">
        <v>338</v>
      </c>
      <c r="E16" s="4" t="s">
        <v>339</v>
      </c>
      <c r="F16" s="4" t="s">
        <v>31</v>
      </c>
      <c r="G16" s="4">
        <v>6</v>
      </c>
      <c r="H16" s="6" t="s">
        <v>112</v>
      </c>
      <c r="I16" s="6" t="s">
        <v>361</v>
      </c>
      <c r="J16" s="6" t="s">
        <v>125</v>
      </c>
      <c r="K16" s="6" t="s">
        <v>126</v>
      </c>
      <c r="L16" s="6" t="s">
        <v>127</v>
      </c>
      <c r="M16" s="6" t="s">
        <v>28</v>
      </c>
      <c r="N16" s="4">
        <v>2</v>
      </c>
      <c r="O16" s="4">
        <v>2</v>
      </c>
      <c r="P16" s="26">
        <f t="shared" si="0"/>
        <v>4</v>
      </c>
      <c r="Q16" s="4" t="str">
        <f t="shared" si="1"/>
        <v>BAJO</v>
      </c>
      <c r="R16" s="4">
        <v>10</v>
      </c>
      <c r="S16" s="26">
        <f t="shared" si="2"/>
        <v>40</v>
      </c>
      <c r="T16" s="4" t="str">
        <f t="shared" si="3"/>
        <v>III</v>
      </c>
      <c r="U16" s="4" t="str">
        <f t="shared" si="4"/>
        <v>MEJORABLE</v>
      </c>
      <c r="V16" s="6" t="s">
        <v>29</v>
      </c>
      <c r="W16" s="4" t="s">
        <v>29</v>
      </c>
      <c r="X16" s="4" t="s">
        <v>29</v>
      </c>
      <c r="Y16" s="4" t="s">
        <v>795</v>
      </c>
      <c r="Z16" s="4" t="s">
        <v>29</v>
      </c>
      <c r="AA16" s="4" t="s">
        <v>128</v>
      </c>
    </row>
    <row r="17" spans="1:27" ht="90" x14ac:dyDescent="0.25">
      <c r="A17" s="26" t="s">
        <v>33</v>
      </c>
      <c r="B17" s="4" t="s">
        <v>528</v>
      </c>
      <c r="C17" s="4" t="s">
        <v>35</v>
      </c>
      <c r="D17" s="4" t="s">
        <v>338</v>
      </c>
      <c r="E17" s="4" t="s">
        <v>339</v>
      </c>
      <c r="F17" s="4" t="s">
        <v>31</v>
      </c>
      <c r="G17" s="4">
        <v>6</v>
      </c>
      <c r="H17" s="6" t="s">
        <v>112</v>
      </c>
      <c r="I17" s="6" t="s">
        <v>362</v>
      </c>
      <c r="J17" s="6" t="s">
        <v>125</v>
      </c>
      <c r="K17" s="9" t="s">
        <v>363</v>
      </c>
      <c r="L17" s="6" t="s">
        <v>28</v>
      </c>
      <c r="M17" s="6" t="s">
        <v>28</v>
      </c>
      <c r="N17" s="4">
        <v>2</v>
      </c>
      <c r="O17" s="4">
        <v>3</v>
      </c>
      <c r="P17" s="26">
        <f t="shared" si="0"/>
        <v>6</v>
      </c>
      <c r="Q17" s="4" t="str">
        <f t="shared" si="1"/>
        <v>MEDIO</v>
      </c>
      <c r="R17" s="4">
        <v>10</v>
      </c>
      <c r="S17" s="26">
        <f t="shared" si="2"/>
        <v>60</v>
      </c>
      <c r="T17" s="4" t="str">
        <f t="shared" si="3"/>
        <v>III</v>
      </c>
      <c r="U17" s="4" t="str">
        <f t="shared" si="4"/>
        <v>MEJORABLE</v>
      </c>
      <c r="V17" s="6" t="s">
        <v>29</v>
      </c>
      <c r="W17" s="4" t="s">
        <v>29</v>
      </c>
      <c r="X17" s="4" t="s">
        <v>29</v>
      </c>
      <c r="Y17" s="4" t="s">
        <v>796</v>
      </c>
      <c r="Z17" s="4" t="s">
        <v>29</v>
      </c>
      <c r="AA17" s="4" t="s">
        <v>29</v>
      </c>
    </row>
    <row r="18" spans="1:27" ht="90" x14ac:dyDescent="0.25">
      <c r="A18" s="26" t="s">
        <v>33</v>
      </c>
      <c r="B18" s="4" t="s">
        <v>528</v>
      </c>
      <c r="C18" s="4" t="s">
        <v>35</v>
      </c>
      <c r="D18" s="4" t="s">
        <v>338</v>
      </c>
      <c r="E18" s="4" t="s">
        <v>339</v>
      </c>
      <c r="F18" s="4" t="s">
        <v>31</v>
      </c>
      <c r="G18" s="4">
        <v>6</v>
      </c>
      <c r="H18" s="6" t="s">
        <v>112</v>
      </c>
      <c r="I18" s="9" t="s">
        <v>364</v>
      </c>
      <c r="J18" s="9" t="s">
        <v>114</v>
      </c>
      <c r="K18" s="6" t="s">
        <v>365</v>
      </c>
      <c r="L18" s="6" t="s">
        <v>366</v>
      </c>
      <c r="M18" s="6" t="s">
        <v>670</v>
      </c>
      <c r="N18" s="4">
        <v>6</v>
      </c>
      <c r="O18" s="4">
        <v>4</v>
      </c>
      <c r="P18" s="26">
        <f t="shared" si="0"/>
        <v>24</v>
      </c>
      <c r="Q18" s="4" t="str">
        <f t="shared" si="1"/>
        <v>MUY ALTO</v>
      </c>
      <c r="R18" s="4">
        <v>60</v>
      </c>
      <c r="S18" s="26">
        <f t="shared" si="2"/>
        <v>1440</v>
      </c>
      <c r="T18" s="4" t="str">
        <f t="shared" si="3"/>
        <v>I</v>
      </c>
      <c r="U18" s="4" t="str">
        <f t="shared" si="4"/>
        <v>NO ACEPTABLE</v>
      </c>
      <c r="V18" s="6" t="s">
        <v>29</v>
      </c>
      <c r="W18" s="4" t="s">
        <v>29</v>
      </c>
      <c r="X18" s="6" t="s">
        <v>29</v>
      </c>
      <c r="Y18" s="4" t="s">
        <v>367</v>
      </c>
      <c r="Z18" s="6" t="s">
        <v>670</v>
      </c>
      <c r="AA18" s="4" t="s">
        <v>29</v>
      </c>
    </row>
    <row r="19" spans="1:27" ht="120" x14ac:dyDescent="0.25">
      <c r="A19" s="26" t="s">
        <v>33</v>
      </c>
      <c r="B19" s="4" t="s">
        <v>528</v>
      </c>
      <c r="C19" s="4" t="s">
        <v>35</v>
      </c>
      <c r="D19" s="4" t="s">
        <v>338</v>
      </c>
      <c r="E19" s="4" t="s">
        <v>339</v>
      </c>
      <c r="F19" s="4" t="s">
        <v>31</v>
      </c>
      <c r="G19" s="4">
        <v>6</v>
      </c>
      <c r="H19" s="6" t="s">
        <v>25</v>
      </c>
      <c r="I19" s="9" t="s">
        <v>368</v>
      </c>
      <c r="J19" s="9" t="s">
        <v>369</v>
      </c>
      <c r="K19" s="9" t="s">
        <v>28</v>
      </c>
      <c r="L19" s="6" t="s">
        <v>370</v>
      </c>
      <c r="M19" s="6" t="s">
        <v>371</v>
      </c>
      <c r="N19" s="4">
        <v>2</v>
      </c>
      <c r="O19" s="4">
        <v>3</v>
      </c>
      <c r="P19" s="26">
        <f t="shared" si="0"/>
        <v>6</v>
      </c>
      <c r="Q19" s="4" t="str">
        <f t="shared" si="1"/>
        <v>MEDIO</v>
      </c>
      <c r="R19" s="4">
        <v>10</v>
      </c>
      <c r="S19" s="26">
        <f t="shared" si="2"/>
        <v>60</v>
      </c>
      <c r="T19" s="4" t="str">
        <f t="shared" si="3"/>
        <v>III</v>
      </c>
      <c r="U19" s="4" t="str">
        <f t="shared" si="4"/>
        <v>MEJORABLE</v>
      </c>
      <c r="V19" s="6" t="s">
        <v>29</v>
      </c>
      <c r="W19" s="4" t="s">
        <v>29</v>
      </c>
      <c r="X19" s="4" t="s">
        <v>370</v>
      </c>
      <c r="Y19" s="4" t="s">
        <v>372</v>
      </c>
      <c r="Z19" s="4" t="s">
        <v>373</v>
      </c>
      <c r="AA19" s="4" t="s">
        <v>29</v>
      </c>
    </row>
    <row r="20" spans="1:27" ht="90" x14ac:dyDescent="0.25">
      <c r="A20" s="26" t="s">
        <v>33</v>
      </c>
      <c r="B20" s="4" t="s">
        <v>528</v>
      </c>
      <c r="C20" s="4" t="s">
        <v>35</v>
      </c>
      <c r="D20" s="4" t="s">
        <v>338</v>
      </c>
      <c r="E20" s="4" t="s">
        <v>339</v>
      </c>
      <c r="F20" s="4" t="s">
        <v>31</v>
      </c>
      <c r="G20" s="4">
        <v>6</v>
      </c>
      <c r="H20" s="6" t="s">
        <v>112</v>
      </c>
      <c r="I20" s="9" t="s">
        <v>733</v>
      </c>
      <c r="J20" s="9" t="s">
        <v>114</v>
      </c>
      <c r="K20" s="9" t="s">
        <v>120</v>
      </c>
      <c r="L20" s="9" t="s">
        <v>121</v>
      </c>
      <c r="M20" s="9" t="s">
        <v>28</v>
      </c>
      <c r="N20" s="4">
        <v>6</v>
      </c>
      <c r="O20" s="4">
        <v>1</v>
      </c>
      <c r="P20" s="26">
        <f t="shared" ref="P20:P21" si="5">+O20*N20</f>
        <v>6</v>
      </c>
      <c r="Q20" s="4" t="str">
        <f t="shared" si="1"/>
        <v>MEDIO</v>
      </c>
      <c r="R20" s="4">
        <v>60</v>
      </c>
      <c r="S20" s="26">
        <f t="shared" ref="S20:S21" si="6">P20*R20</f>
        <v>360</v>
      </c>
      <c r="T20" s="4" t="str">
        <f t="shared" si="3"/>
        <v>II</v>
      </c>
      <c r="U20" s="4" t="str">
        <f t="shared" si="4"/>
        <v>NO ACEPTABLE O ACEPTABLE CON CONTROL ESPECIFICO</v>
      </c>
      <c r="V20" s="6" t="s">
        <v>29</v>
      </c>
      <c r="W20" s="4" t="s">
        <v>29</v>
      </c>
      <c r="X20" s="4" t="s">
        <v>29</v>
      </c>
      <c r="Y20" s="4" t="s">
        <v>122</v>
      </c>
      <c r="Z20" s="4" t="s">
        <v>29</v>
      </c>
      <c r="AA20" s="4" t="s">
        <v>29</v>
      </c>
    </row>
    <row r="21" spans="1:27" ht="150" x14ac:dyDescent="0.25">
      <c r="A21" s="26" t="s">
        <v>33</v>
      </c>
      <c r="B21" s="4" t="s">
        <v>528</v>
      </c>
      <c r="C21" s="4" t="s">
        <v>35</v>
      </c>
      <c r="D21" s="4" t="s">
        <v>338</v>
      </c>
      <c r="E21" s="4" t="s">
        <v>339</v>
      </c>
      <c r="F21" s="4" t="s">
        <v>31</v>
      </c>
      <c r="G21" s="4">
        <v>6</v>
      </c>
      <c r="H21" s="6" t="s">
        <v>112</v>
      </c>
      <c r="I21" s="9" t="s">
        <v>668</v>
      </c>
      <c r="J21" s="9" t="s">
        <v>412</v>
      </c>
      <c r="K21" s="9" t="s">
        <v>363</v>
      </c>
      <c r="L21" s="9" t="s">
        <v>28</v>
      </c>
      <c r="M21" s="9" t="s">
        <v>171</v>
      </c>
      <c r="N21" s="4">
        <v>2</v>
      </c>
      <c r="O21" s="4">
        <v>2</v>
      </c>
      <c r="P21" s="26">
        <f t="shared" si="5"/>
        <v>4</v>
      </c>
      <c r="Q21" s="4" t="str">
        <f t="shared" si="1"/>
        <v>BAJO</v>
      </c>
      <c r="R21" s="4">
        <v>25</v>
      </c>
      <c r="S21" s="26">
        <f t="shared" si="6"/>
        <v>100</v>
      </c>
      <c r="T21" s="4" t="str">
        <f t="shared" si="3"/>
        <v>III</v>
      </c>
      <c r="U21" s="4" t="str">
        <f t="shared" si="4"/>
        <v>MEJORABLE</v>
      </c>
      <c r="V21" s="6" t="s">
        <v>29</v>
      </c>
      <c r="W21" s="4" t="s">
        <v>29</v>
      </c>
      <c r="X21" s="4" t="s">
        <v>29</v>
      </c>
      <c r="Y21" s="4" t="s">
        <v>797</v>
      </c>
      <c r="Z21" s="4" t="s">
        <v>29</v>
      </c>
      <c r="AA21" s="4" t="s">
        <v>128</v>
      </c>
    </row>
    <row r="22" spans="1:27" ht="240" x14ac:dyDescent="0.25">
      <c r="A22" s="26" t="s">
        <v>33</v>
      </c>
      <c r="B22" s="4" t="s">
        <v>530</v>
      </c>
      <c r="C22" s="9" t="s">
        <v>58</v>
      </c>
      <c r="D22" s="9" t="s">
        <v>381</v>
      </c>
      <c r="E22" s="4" t="s">
        <v>500</v>
      </c>
      <c r="F22" s="4" t="s">
        <v>31</v>
      </c>
      <c r="G22" s="9">
        <v>6</v>
      </c>
      <c r="H22" s="6" t="s">
        <v>26</v>
      </c>
      <c r="I22" s="6" t="s">
        <v>354</v>
      </c>
      <c r="J22" s="6" t="s">
        <v>102</v>
      </c>
      <c r="K22" s="4" t="s">
        <v>28</v>
      </c>
      <c r="L22" s="4" t="s">
        <v>103</v>
      </c>
      <c r="M22" s="4" t="s">
        <v>104</v>
      </c>
      <c r="N22" s="4">
        <v>6</v>
      </c>
      <c r="O22" s="4">
        <v>2</v>
      </c>
      <c r="P22" s="26">
        <f t="shared" si="0"/>
        <v>12</v>
      </c>
      <c r="Q22" s="4" t="str">
        <f t="shared" si="1"/>
        <v>ALTO</v>
      </c>
      <c r="R22" s="4">
        <v>10</v>
      </c>
      <c r="S22" s="26">
        <f t="shared" si="2"/>
        <v>120</v>
      </c>
      <c r="T22" s="4" t="str">
        <f t="shared" si="3"/>
        <v>III</v>
      </c>
      <c r="U22" s="4" t="str">
        <f t="shared" si="4"/>
        <v>MEJORABLE</v>
      </c>
      <c r="V22" s="6" t="s">
        <v>29</v>
      </c>
      <c r="W22" s="4" t="s">
        <v>29</v>
      </c>
      <c r="X22" s="6" t="s">
        <v>29</v>
      </c>
      <c r="Y22" s="4" t="s">
        <v>106</v>
      </c>
      <c r="Z22" s="6" t="s">
        <v>29</v>
      </c>
      <c r="AA22" s="4" t="s">
        <v>107</v>
      </c>
    </row>
    <row r="23" spans="1:27" ht="120" x14ac:dyDescent="0.25">
      <c r="A23" s="26" t="s">
        <v>33</v>
      </c>
      <c r="B23" s="4" t="s">
        <v>530</v>
      </c>
      <c r="C23" s="9" t="s">
        <v>58</v>
      </c>
      <c r="D23" s="9" t="s">
        <v>381</v>
      </c>
      <c r="E23" s="4" t="s">
        <v>500</v>
      </c>
      <c r="F23" s="4" t="s">
        <v>31</v>
      </c>
      <c r="G23" s="9">
        <v>6</v>
      </c>
      <c r="H23" s="6" t="s">
        <v>25</v>
      </c>
      <c r="I23" s="6" t="s">
        <v>529</v>
      </c>
      <c r="J23" s="6" t="s">
        <v>343</v>
      </c>
      <c r="K23" s="6" t="s">
        <v>28</v>
      </c>
      <c r="L23" s="6" t="s">
        <v>344</v>
      </c>
      <c r="M23" s="6" t="s">
        <v>760</v>
      </c>
      <c r="N23" s="4">
        <v>2</v>
      </c>
      <c r="O23" s="4">
        <v>3</v>
      </c>
      <c r="P23" s="26">
        <f t="shared" si="0"/>
        <v>6</v>
      </c>
      <c r="Q23" s="4" t="str">
        <f t="shared" si="1"/>
        <v>MEDIO</v>
      </c>
      <c r="R23" s="4">
        <v>10</v>
      </c>
      <c r="S23" s="26">
        <f t="shared" si="2"/>
        <v>60</v>
      </c>
      <c r="T23" s="4" t="str">
        <f t="shared" si="3"/>
        <v>III</v>
      </c>
      <c r="U23" s="4" t="str">
        <f t="shared" si="4"/>
        <v>MEJORABLE</v>
      </c>
      <c r="V23" s="6" t="s">
        <v>29</v>
      </c>
      <c r="W23" s="4" t="s">
        <v>29</v>
      </c>
      <c r="X23" s="6" t="s">
        <v>29</v>
      </c>
      <c r="Y23" s="6" t="s">
        <v>345</v>
      </c>
      <c r="Z23" s="6" t="s">
        <v>346</v>
      </c>
      <c r="AA23" s="4" t="s">
        <v>100</v>
      </c>
    </row>
    <row r="24" spans="1:27" ht="165" x14ac:dyDescent="0.25">
      <c r="A24" s="26" t="s">
        <v>33</v>
      </c>
      <c r="B24" s="4" t="s">
        <v>530</v>
      </c>
      <c r="C24" s="9" t="s">
        <v>58</v>
      </c>
      <c r="D24" s="9" t="s">
        <v>381</v>
      </c>
      <c r="E24" s="4" t="s">
        <v>500</v>
      </c>
      <c r="F24" s="4" t="s">
        <v>31</v>
      </c>
      <c r="G24" s="9">
        <v>6</v>
      </c>
      <c r="H24" s="6" t="s">
        <v>27</v>
      </c>
      <c r="I24" s="6" t="s">
        <v>109</v>
      </c>
      <c r="J24" s="6" t="s">
        <v>110</v>
      </c>
      <c r="K24" s="6" t="s">
        <v>660</v>
      </c>
      <c r="L24" s="6" t="s">
        <v>340</v>
      </c>
      <c r="M24" s="6" t="s">
        <v>738</v>
      </c>
      <c r="N24" s="4">
        <v>2</v>
      </c>
      <c r="O24" s="4">
        <v>4</v>
      </c>
      <c r="P24" s="26">
        <f t="shared" si="0"/>
        <v>8</v>
      </c>
      <c r="Q24" s="4" t="str">
        <f t="shared" si="1"/>
        <v>MEDIO</v>
      </c>
      <c r="R24" s="4">
        <v>10</v>
      </c>
      <c r="S24" s="26">
        <f t="shared" si="2"/>
        <v>80</v>
      </c>
      <c r="T24" s="4" t="str">
        <f t="shared" si="3"/>
        <v>III</v>
      </c>
      <c r="U24" s="4" t="str">
        <f t="shared" si="4"/>
        <v>MEJORABLE</v>
      </c>
      <c r="V24" s="6" t="s">
        <v>29</v>
      </c>
      <c r="W24" s="4" t="s">
        <v>29</v>
      </c>
      <c r="X24" s="6" t="s">
        <v>341</v>
      </c>
      <c r="Y24" s="6" t="s">
        <v>759</v>
      </c>
      <c r="Z24" s="4" t="s">
        <v>29</v>
      </c>
      <c r="AA24" s="4" t="s">
        <v>100</v>
      </c>
    </row>
    <row r="25" spans="1:27" ht="165" x14ac:dyDescent="0.25">
      <c r="A25" s="26" t="s">
        <v>33</v>
      </c>
      <c r="B25" s="4" t="s">
        <v>530</v>
      </c>
      <c r="C25" s="9" t="s">
        <v>58</v>
      </c>
      <c r="D25" s="9" t="s">
        <v>381</v>
      </c>
      <c r="E25" s="4" t="s">
        <v>500</v>
      </c>
      <c r="F25" s="4" t="s">
        <v>31</v>
      </c>
      <c r="G25" s="9">
        <v>6</v>
      </c>
      <c r="H25" s="6" t="s">
        <v>27</v>
      </c>
      <c r="I25" s="6" t="s">
        <v>347</v>
      </c>
      <c r="J25" s="6" t="s">
        <v>348</v>
      </c>
      <c r="K25" s="6" t="s">
        <v>660</v>
      </c>
      <c r="L25" s="6" t="s">
        <v>340</v>
      </c>
      <c r="M25" s="6" t="s">
        <v>738</v>
      </c>
      <c r="N25" s="4">
        <v>6</v>
      </c>
      <c r="O25" s="4">
        <v>3</v>
      </c>
      <c r="P25" s="26">
        <f t="shared" si="0"/>
        <v>18</v>
      </c>
      <c r="Q25" s="4" t="str">
        <f t="shared" si="1"/>
        <v>ALTO</v>
      </c>
      <c r="R25" s="4">
        <v>10</v>
      </c>
      <c r="S25" s="26">
        <f t="shared" si="2"/>
        <v>180</v>
      </c>
      <c r="T25" s="4" t="str">
        <f t="shared" si="3"/>
        <v>II</v>
      </c>
      <c r="U25" s="4" t="str">
        <f t="shared" si="4"/>
        <v>NO ACEPTABLE O ACEPTABLE CON CONTROL ESPECIFICO</v>
      </c>
      <c r="V25" s="6" t="s">
        <v>29</v>
      </c>
      <c r="W25" s="4" t="s">
        <v>29</v>
      </c>
      <c r="X25" s="6" t="s">
        <v>341</v>
      </c>
      <c r="Y25" s="6" t="s">
        <v>761</v>
      </c>
      <c r="Z25" s="6" t="s">
        <v>29</v>
      </c>
      <c r="AA25" s="4" t="s">
        <v>323</v>
      </c>
    </row>
    <row r="26" spans="1:27" ht="120" x14ac:dyDescent="0.25">
      <c r="A26" s="26" t="s">
        <v>33</v>
      </c>
      <c r="B26" s="4" t="s">
        <v>530</v>
      </c>
      <c r="C26" s="9" t="s">
        <v>58</v>
      </c>
      <c r="D26" s="9" t="s">
        <v>381</v>
      </c>
      <c r="E26" s="4" t="s">
        <v>500</v>
      </c>
      <c r="F26" s="4" t="s">
        <v>31</v>
      </c>
      <c r="G26" s="9">
        <v>6</v>
      </c>
      <c r="H26" s="6" t="s">
        <v>25</v>
      </c>
      <c r="I26" s="9" t="s">
        <v>368</v>
      </c>
      <c r="J26" s="9" t="s">
        <v>369</v>
      </c>
      <c r="K26" s="9" t="s">
        <v>28</v>
      </c>
      <c r="L26" s="6" t="s">
        <v>370</v>
      </c>
      <c r="M26" s="6" t="s">
        <v>371</v>
      </c>
      <c r="N26" s="4">
        <v>2</v>
      </c>
      <c r="O26" s="4">
        <v>3</v>
      </c>
      <c r="P26" s="26">
        <f t="shared" si="0"/>
        <v>6</v>
      </c>
      <c r="Q26" s="4" t="str">
        <f t="shared" si="1"/>
        <v>MEDIO</v>
      </c>
      <c r="R26" s="4">
        <v>10</v>
      </c>
      <c r="S26" s="26">
        <f t="shared" si="2"/>
        <v>60</v>
      </c>
      <c r="T26" s="4" t="str">
        <f t="shared" si="3"/>
        <v>III</v>
      </c>
      <c r="U26" s="4" t="str">
        <f t="shared" si="4"/>
        <v>MEJORABLE</v>
      </c>
      <c r="V26" s="6" t="s">
        <v>29</v>
      </c>
      <c r="W26" s="4" t="s">
        <v>29</v>
      </c>
      <c r="X26" s="4" t="s">
        <v>370</v>
      </c>
      <c r="Y26" s="4" t="s">
        <v>372</v>
      </c>
      <c r="Z26" s="4" t="s">
        <v>373</v>
      </c>
      <c r="AA26" s="4" t="s">
        <v>29</v>
      </c>
    </row>
    <row r="27" spans="1:27" ht="90" x14ac:dyDescent="0.25">
      <c r="A27" s="26" t="s">
        <v>33</v>
      </c>
      <c r="B27" s="4" t="s">
        <v>530</v>
      </c>
      <c r="C27" s="9" t="s">
        <v>58</v>
      </c>
      <c r="D27" s="9" t="s">
        <v>381</v>
      </c>
      <c r="E27" s="4" t="s">
        <v>500</v>
      </c>
      <c r="F27" s="4" t="s">
        <v>31</v>
      </c>
      <c r="G27" s="9">
        <v>6</v>
      </c>
      <c r="H27" s="6" t="s">
        <v>112</v>
      </c>
      <c r="I27" s="9" t="s">
        <v>396</v>
      </c>
      <c r="J27" s="9" t="s">
        <v>114</v>
      </c>
      <c r="K27" s="6" t="s">
        <v>365</v>
      </c>
      <c r="L27" s="6" t="s">
        <v>366</v>
      </c>
      <c r="M27" s="6" t="s">
        <v>670</v>
      </c>
      <c r="N27" s="4">
        <v>6</v>
      </c>
      <c r="O27" s="4">
        <v>4</v>
      </c>
      <c r="P27" s="26">
        <f t="shared" si="0"/>
        <v>24</v>
      </c>
      <c r="Q27" s="4" t="str">
        <f t="shared" si="1"/>
        <v>MUY ALTO</v>
      </c>
      <c r="R27" s="4">
        <v>60</v>
      </c>
      <c r="S27" s="26">
        <f t="shared" si="2"/>
        <v>1440</v>
      </c>
      <c r="T27" s="4" t="str">
        <f t="shared" si="3"/>
        <v>I</v>
      </c>
      <c r="U27" s="4" t="str">
        <f t="shared" si="4"/>
        <v>NO ACEPTABLE</v>
      </c>
      <c r="V27" s="6" t="s">
        <v>29</v>
      </c>
      <c r="W27" s="4" t="s">
        <v>29</v>
      </c>
      <c r="X27" s="6" t="s">
        <v>29</v>
      </c>
      <c r="Y27" s="4" t="s">
        <v>367</v>
      </c>
      <c r="Z27" s="6" t="s">
        <v>670</v>
      </c>
      <c r="AA27" s="4" t="s">
        <v>29</v>
      </c>
    </row>
    <row r="28" spans="1:27" ht="120" x14ac:dyDescent="0.25">
      <c r="A28" s="26" t="s">
        <v>33</v>
      </c>
      <c r="B28" s="4" t="s">
        <v>530</v>
      </c>
      <c r="C28" s="9" t="s">
        <v>58</v>
      </c>
      <c r="D28" s="9" t="s">
        <v>381</v>
      </c>
      <c r="E28" s="4" t="s">
        <v>500</v>
      </c>
      <c r="F28" s="4" t="s">
        <v>31</v>
      </c>
      <c r="G28" s="9">
        <v>6</v>
      </c>
      <c r="H28" s="6" t="s">
        <v>25</v>
      </c>
      <c r="I28" s="9" t="s">
        <v>368</v>
      </c>
      <c r="J28" s="9" t="s">
        <v>369</v>
      </c>
      <c r="K28" s="9" t="s">
        <v>28</v>
      </c>
      <c r="L28" s="6" t="s">
        <v>370</v>
      </c>
      <c r="M28" s="6" t="s">
        <v>371</v>
      </c>
      <c r="N28" s="4">
        <v>2</v>
      </c>
      <c r="O28" s="4">
        <v>3</v>
      </c>
      <c r="P28" s="26">
        <f t="shared" si="0"/>
        <v>6</v>
      </c>
      <c r="Q28" s="4" t="str">
        <f t="shared" si="1"/>
        <v>MEDIO</v>
      </c>
      <c r="R28" s="4">
        <v>10</v>
      </c>
      <c r="S28" s="26">
        <f t="shared" si="2"/>
        <v>60</v>
      </c>
      <c r="T28" s="4" t="str">
        <f t="shared" si="3"/>
        <v>III</v>
      </c>
      <c r="U28" s="4" t="str">
        <f t="shared" si="4"/>
        <v>MEJORABLE</v>
      </c>
      <c r="V28" s="6" t="s">
        <v>29</v>
      </c>
      <c r="W28" s="4" t="s">
        <v>29</v>
      </c>
      <c r="X28" s="4" t="s">
        <v>370</v>
      </c>
      <c r="Y28" s="4" t="s">
        <v>372</v>
      </c>
      <c r="Z28" s="4" t="s">
        <v>373</v>
      </c>
      <c r="AA28" s="4" t="s">
        <v>29</v>
      </c>
    </row>
    <row r="29" spans="1:27" ht="120" x14ac:dyDescent="0.25">
      <c r="A29" s="26" t="s">
        <v>33</v>
      </c>
      <c r="B29" s="4" t="s">
        <v>530</v>
      </c>
      <c r="C29" s="9" t="s">
        <v>58</v>
      </c>
      <c r="D29" s="9" t="s">
        <v>381</v>
      </c>
      <c r="E29" s="4" t="s">
        <v>500</v>
      </c>
      <c r="F29" s="4" t="s">
        <v>31</v>
      </c>
      <c r="G29" s="9">
        <v>6</v>
      </c>
      <c r="H29" s="9" t="s">
        <v>32</v>
      </c>
      <c r="I29" s="9" t="s">
        <v>385</v>
      </c>
      <c r="J29" s="9" t="s">
        <v>386</v>
      </c>
      <c r="K29" s="9" t="s">
        <v>764</v>
      </c>
      <c r="L29" s="9" t="s">
        <v>344</v>
      </c>
      <c r="M29" s="4" t="s">
        <v>387</v>
      </c>
      <c r="N29" s="4">
        <v>2</v>
      </c>
      <c r="O29" s="4">
        <v>3</v>
      </c>
      <c r="P29" s="26">
        <f t="shared" si="0"/>
        <v>6</v>
      </c>
      <c r="Q29" s="4" t="str">
        <f t="shared" si="1"/>
        <v>MEDIO</v>
      </c>
      <c r="R29" s="4">
        <v>10</v>
      </c>
      <c r="S29" s="26">
        <f t="shared" si="2"/>
        <v>60</v>
      </c>
      <c r="T29" s="4" t="str">
        <f t="shared" si="3"/>
        <v>III</v>
      </c>
      <c r="U29" s="4" t="str">
        <f t="shared" si="4"/>
        <v>MEJORABLE</v>
      </c>
      <c r="V29" s="6" t="s">
        <v>29</v>
      </c>
      <c r="W29" s="4" t="s">
        <v>29</v>
      </c>
      <c r="X29" s="4" t="s">
        <v>29</v>
      </c>
      <c r="Y29" s="4" t="s">
        <v>765</v>
      </c>
      <c r="Z29" s="4" t="s">
        <v>388</v>
      </c>
      <c r="AA29" s="4" t="s">
        <v>389</v>
      </c>
    </row>
    <row r="30" spans="1:27" ht="90" x14ac:dyDescent="0.25">
      <c r="A30" s="26" t="s">
        <v>33</v>
      </c>
      <c r="B30" s="4" t="s">
        <v>530</v>
      </c>
      <c r="C30" s="9" t="s">
        <v>58</v>
      </c>
      <c r="D30" s="9" t="s">
        <v>381</v>
      </c>
      <c r="E30" s="4" t="s">
        <v>500</v>
      </c>
      <c r="F30" s="4" t="s">
        <v>31</v>
      </c>
      <c r="G30" s="9">
        <v>6</v>
      </c>
      <c r="H30" s="6" t="s">
        <v>112</v>
      </c>
      <c r="I30" s="9" t="s">
        <v>733</v>
      </c>
      <c r="J30" s="9" t="s">
        <v>114</v>
      </c>
      <c r="K30" s="9" t="s">
        <v>120</v>
      </c>
      <c r="L30" s="9" t="s">
        <v>121</v>
      </c>
      <c r="M30" s="9" t="s">
        <v>28</v>
      </c>
      <c r="N30" s="4">
        <v>6</v>
      </c>
      <c r="O30" s="4">
        <v>1</v>
      </c>
      <c r="P30" s="26">
        <f t="shared" si="0"/>
        <v>6</v>
      </c>
      <c r="Q30" s="4" t="str">
        <f t="shared" si="1"/>
        <v>MEDIO</v>
      </c>
      <c r="R30" s="4">
        <v>60</v>
      </c>
      <c r="S30" s="26">
        <f t="shared" si="2"/>
        <v>360</v>
      </c>
      <c r="T30" s="4" t="str">
        <f t="shared" si="3"/>
        <v>II</v>
      </c>
      <c r="U30" s="4" t="str">
        <f t="shared" si="4"/>
        <v>NO ACEPTABLE O ACEPTABLE CON CONTROL ESPECIFICO</v>
      </c>
      <c r="V30" s="6" t="s">
        <v>29</v>
      </c>
      <c r="W30" s="4" t="s">
        <v>29</v>
      </c>
      <c r="X30" s="4" t="s">
        <v>29</v>
      </c>
      <c r="Y30" s="4" t="s">
        <v>122</v>
      </c>
      <c r="Z30" s="4" t="s">
        <v>29</v>
      </c>
      <c r="AA30" s="4" t="s">
        <v>29</v>
      </c>
    </row>
    <row r="31" spans="1:27" ht="90" x14ac:dyDescent="0.25">
      <c r="A31" s="26" t="s">
        <v>33</v>
      </c>
      <c r="B31" s="4" t="s">
        <v>530</v>
      </c>
      <c r="C31" s="9" t="s">
        <v>58</v>
      </c>
      <c r="D31" s="9" t="s">
        <v>381</v>
      </c>
      <c r="E31" s="4" t="s">
        <v>500</v>
      </c>
      <c r="F31" s="4" t="s">
        <v>31</v>
      </c>
      <c r="G31" s="9">
        <v>6</v>
      </c>
      <c r="H31" s="6" t="s">
        <v>112</v>
      </c>
      <c r="I31" s="9" t="s">
        <v>733</v>
      </c>
      <c r="J31" s="9" t="s">
        <v>114</v>
      </c>
      <c r="K31" s="9" t="s">
        <v>120</v>
      </c>
      <c r="L31" s="9" t="s">
        <v>121</v>
      </c>
      <c r="M31" s="9" t="s">
        <v>28</v>
      </c>
      <c r="N31" s="4">
        <v>6</v>
      </c>
      <c r="O31" s="4">
        <v>1</v>
      </c>
      <c r="P31" s="26">
        <f t="shared" si="0"/>
        <v>6</v>
      </c>
      <c r="Q31" s="4" t="str">
        <f t="shared" si="1"/>
        <v>MEDIO</v>
      </c>
      <c r="R31" s="4">
        <v>60</v>
      </c>
      <c r="S31" s="26">
        <f t="shared" si="2"/>
        <v>360</v>
      </c>
      <c r="T31" s="4" t="str">
        <f t="shared" si="3"/>
        <v>II</v>
      </c>
      <c r="U31" s="4" t="str">
        <f t="shared" si="4"/>
        <v>NO ACEPTABLE O ACEPTABLE CON CONTROL ESPECIFICO</v>
      </c>
      <c r="V31" s="6" t="s">
        <v>29</v>
      </c>
      <c r="W31" s="4" t="s">
        <v>29</v>
      </c>
      <c r="X31" s="4" t="s">
        <v>29</v>
      </c>
      <c r="Y31" s="4" t="s">
        <v>122</v>
      </c>
      <c r="Z31" s="4" t="s">
        <v>29</v>
      </c>
      <c r="AA31" s="4" t="s">
        <v>29</v>
      </c>
    </row>
    <row r="32" spans="1:27" ht="240" x14ac:dyDescent="0.25">
      <c r="A32" s="26" t="s">
        <v>36</v>
      </c>
      <c r="B32" s="4" t="s">
        <v>531</v>
      </c>
      <c r="C32" s="9" t="s">
        <v>58</v>
      </c>
      <c r="D32" s="4" t="s">
        <v>403</v>
      </c>
      <c r="E32" s="4" t="s">
        <v>404</v>
      </c>
      <c r="F32" s="4" t="s">
        <v>31</v>
      </c>
      <c r="G32" s="9">
        <v>6</v>
      </c>
      <c r="H32" s="6" t="s">
        <v>26</v>
      </c>
      <c r="I32" s="4" t="s">
        <v>383</v>
      </c>
      <c r="J32" s="9" t="s">
        <v>102</v>
      </c>
      <c r="K32" s="4" t="s">
        <v>28</v>
      </c>
      <c r="L32" s="4" t="s">
        <v>103</v>
      </c>
      <c r="M32" s="4" t="s">
        <v>104</v>
      </c>
      <c r="N32" s="4">
        <v>6</v>
      </c>
      <c r="O32" s="4">
        <v>2</v>
      </c>
      <c r="P32" s="26">
        <f t="shared" si="0"/>
        <v>12</v>
      </c>
      <c r="Q32" s="4" t="str">
        <f t="shared" si="1"/>
        <v>ALTO</v>
      </c>
      <c r="R32" s="4">
        <v>10</v>
      </c>
      <c r="S32" s="26">
        <f t="shared" si="2"/>
        <v>120</v>
      </c>
      <c r="T32" s="4" t="str">
        <f t="shared" si="3"/>
        <v>III</v>
      </c>
      <c r="U32" s="4" t="str">
        <f t="shared" si="4"/>
        <v>MEJORABLE</v>
      </c>
      <c r="V32" s="6" t="s">
        <v>29</v>
      </c>
      <c r="W32" s="4" t="s">
        <v>29</v>
      </c>
      <c r="X32" s="4" t="s">
        <v>29</v>
      </c>
      <c r="Y32" s="4" t="s">
        <v>106</v>
      </c>
      <c r="Z32" s="6" t="s">
        <v>29</v>
      </c>
      <c r="AA32" s="4" t="s">
        <v>107</v>
      </c>
    </row>
    <row r="33" spans="1:27" ht="240" x14ac:dyDescent="0.25">
      <c r="A33" s="26" t="s">
        <v>36</v>
      </c>
      <c r="B33" s="4" t="s">
        <v>531</v>
      </c>
      <c r="C33" s="9" t="s">
        <v>58</v>
      </c>
      <c r="D33" s="4" t="s">
        <v>403</v>
      </c>
      <c r="E33" s="4" t="s">
        <v>404</v>
      </c>
      <c r="F33" s="4" t="s">
        <v>31</v>
      </c>
      <c r="G33" s="9">
        <v>3</v>
      </c>
      <c r="H33" s="6" t="s">
        <v>26</v>
      </c>
      <c r="I33" s="9" t="s">
        <v>308</v>
      </c>
      <c r="J33" s="9" t="s">
        <v>102</v>
      </c>
      <c r="K33" s="4" t="s">
        <v>28</v>
      </c>
      <c r="L33" s="4" t="s">
        <v>28</v>
      </c>
      <c r="M33" s="4" t="s">
        <v>104</v>
      </c>
      <c r="N33" s="4">
        <v>6</v>
      </c>
      <c r="O33" s="4">
        <v>2</v>
      </c>
      <c r="P33" s="26">
        <f t="shared" si="0"/>
        <v>12</v>
      </c>
      <c r="Q33" s="4" t="str">
        <f t="shared" si="1"/>
        <v>ALTO</v>
      </c>
      <c r="R33" s="4">
        <v>10</v>
      </c>
      <c r="S33" s="26">
        <f t="shared" si="2"/>
        <v>120</v>
      </c>
      <c r="T33" s="4" t="str">
        <f t="shared" si="3"/>
        <v>III</v>
      </c>
      <c r="U33" s="4" t="str">
        <f t="shared" si="4"/>
        <v>MEJORABLE</v>
      </c>
      <c r="V33" s="6" t="s">
        <v>29</v>
      </c>
      <c r="W33" s="4" t="s">
        <v>29</v>
      </c>
      <c r="X33" s="6" t="s">
        <v>29</v>
      </c>
      <c r="Y33" s="4" t="s">
        <v>106</v>
      </c>
      <c r="Z33" s="6" t="s">
        <v>29</v>
      </c>
      <c r="AA33" s="4" t="s">
        <v>107</v>
      </c>
    </row>
    <row r="34" spans="1:27" ht="105" x14ac:dyDescent="0.25">
      <c r="A34" s="26" t="s">
        <v>36</v>
      </c>
      <c r="B34" s="4" t="s">
        <v>531</v>
      </c>
      <c r="C34" s="9" t="s">
        <v>58</v>
      </c>
      <c r="D34" s="4" t="s">
        <v>403</v>
      </c>
      <c r="E34" s="4" t="s">
        <v>404</v>
      </c>
      <c r="F34" s="4" t="s">
        <v>31</v>
      </c>
      <c r="G34" s="9">
        <v>3</v>
      </c>
      <c r="H34" s="6" t="s">
        <v>27</v>
      </c>
      <c r="I34" s="9" t="s">
        <v>405</v>
      </c>
      <c r="J34" s="6" t="s">
        <v>406</v>
      </c>
      <c r="K34" s="6" t="s">
        <v>28</v>
      </c>
      <c r="L34" s="6" t="s">
        <v>662</v>
      </c>
      <c r="M34" s="6" t="s">
        <v>672</v>
      </c>
      <c r="N34" s="4">
        <v>2</v>
      </c>
      <c r="O34" s="4">
        <v>3</v>
      </c>
      <c r="P34" s="26">
        <f t="shared" si="0"/>
        <v>6</v>
      </c>
      <c r="Q34" s="4" t="str">
        <f t="shared" si="1"/>
        <v>MEDIO</v>
      </c>
      <c r="R34" s="4">
        <v>10</v>
      </c>
      <c r="S34" s="26">
        <f t="shared" si="2"/>
        <v>60</v>
      </c>
      <c r="T34" s="4" t="str">
        <f t="shared" si="3"/>
        <v>III</v>
      </c>
      <c r="U34" s="4" t="str">
        <f t="shared" si="4"/>
        <v>MEJORABLE</v>
      </c>
      <c r="V34" s="6" t="s">
        <v>29</v>
      </c>
      <c r="W34" s="4" t="s">
        <v>29</v>
      </c>
      <c r="X34" s="4" t="s">
        <v>661</v>
      </c>
      <c r="Y34" s="4" t="s">
        <v>408</v>
      </c>
      <c r="Z34" s="4" t="s">
        <v>29</v>
      </c>
      <c r="AA34" s="4" t="s">
        <v>100</v>
      </c>
    </row>
    <row r="35" spans="1:27" ht="165" x14ac:dyDescent="0.25">
      <c r="A35" s="26" t="s">
        <v>36</v>
      </c>
      <c r="B35" s="4" t="s">
        <v>531</v>
      </c>
      <c r="C35" s="9" t="s">
        <v>58</v>
      </c>
      <c r="D35" s="4" t="s">
        <v>403</v>
      </c>
      <c r="E35" s="4" t="s">
        <v>404</v>
      </c>
      <c r="F35" s="4" t="s">
        <v>31</v>
      </c>
      <c r="G35" s="9">
        <v>3</v>
      </c>
      <c r="H35" s="6" t="s">
        <v>27</v>
      </c>
      <c r="I35" s="6" t="s">
        <v>347</v>
      </c>
      <c r="J35" s="6" t="s">
        <v>348</v>
      </c>
      <c r="K35" s="6" t="s">
        <v>660</v>
      </c>
      <c r="L35" s="6" t="s">
        <v>340</v>
      </c>
      <c r="M35" s="6" t="s">
        <v>738</v>
      </c>
      <c r="N35" s="4">
        <v>2</v>
      </c>
      <c r="O35" s="4">
        <v>3</v>
      </c>
      <c r="P35" s="26">
        <f t="shared" si="0"/>
        <v>6</v>
      </c>
      <c r="Q35" s="4" t="str">
        <f t="shared" si="1"/>
        <v>MEDIO</v>
      </c>
      <c r="R35" s="4">
        <v>10</v>
      </c>
      <c r="S35" s="26">
        <f t="shared" si="2"/>
        <v>60</v>
      </c>
      <c r="T35" s="4" t="str">
        <f t="shared" si="3"/>
        <v>III</v>
      </c>
      <c r="U35" s="4" t="str">
        <f t="shared" si="4"/>
        <v>MEJORABLE</v>
      </c>
      <c r="V35" s="6" t="s">
        <v>29</v>
      </c>
      <c r="W35" s="4" t="s">
        <v>29</v>
      </c>
      <c r="X35" s="6" t="s">
        <v>341</v>
      </c>
      <c r="Y35" s="6" t="s">
        <v>761</v>
      </c>
      <c r="Z35" s="6" t="s">
        <v>29</v>
      </c>
      <c r="AA35" s="4" t="s">
        <v>323</v>
      </c>
    </row>
    <row r="36" spans="1:27" ht="120" x14ac:dyDescent="0.25">
      <c r="A36" s="26" t="s">
        <v>36</v>
      </c>
      <c r="B36" s="4" t="s">
        <v>531</v>
      </c>
      <c r="C36" s="9" t="s">
        <v>58</v>
      </c>
      <c r="D36" s="4" t="s">
        <v>403</v>
      </c>
      <c r="E36" s="4" t="s">
        <v>404</v>
      </c>
      <c r="F36" s="4" t="s">
        <v>31</v>
      </c>
      <c r="G36" s="9">
        <v>3</v>
      </c>
      <c r="H36" s="6" t="s">
        <v>25</v>
      </c>
      <c r="I36" s="9" t="s">
        <v>368</v>
      </c>
      <c r="J36" s="9" t="s">
        <v>369</v>
      </c>
      <c r="K36" s="9" t="s">
        <v>28</v>
      </c>
      <c r="L36" s="6" t="s">
        <v>370</v>
      </c>
      <c r="M36" s="6" t="s">
        <v>371</v>
      </c>
      <c r="N36" s="4">
        <v>2</v>
      </c>
      <c r="O36" s="4">
        <v>3</v>
      </c>
      <c r="P36" s="26">
        <f t="shared" si="0"/>
        <v>6</v>
      </c>
      <c r="Q36" s="4" t="str">
        <f t="shared" si="1"/>
        <v>MEDIO</v>
      </c>
      <c r="R36" s="4">
        <v>10</v>
      </c>
      <c r="S36" s="26">
        <f t="shared" si="2"/>
        <v>60</v>
      </c>
      <c r="T36" s="4" t="str">
        <f t="shared" si="3"/>
        <v>III</v>
      </c>
      <c r="U36" s="4" t="str">
        <f t="shared" si="4"/>
        <v>MEJORABLE</v>
      </c>
      <c r="V36" s="6" t="s">
        <v>29</v>
      </c>
      <c r="W36" s="4" t="s">
        <v>29</v>
      </c>
      <c r="X36" s="4" t="s">
        <v>370</v>
      </c>
      <c r="Y36" s="4" t="s">
        <v>372</v>
      </c>
      <c r="Z36" s="4" t="s">
        <v>373</v>
      </c>
      <c r="AA36" s="4" t="s">
        <v>29</v>
      </c>
    </row>
    <row r="37" spans="1:27" ht="150" x14ac:dyDescent="0.25">
      <c r="A37" s="26" t="s">
        <v>36</v>
      </c>
      <c r="B37" s="4" t="s">
        <v>531</v>
      </c>
      <c r="C37" s="9" t="s">
        <v>58</v>
      </c>
      <c r="D37" s="4" t="s">
        <v>403</v>
      </c>
      <c r="E37" s="4" t="s">
        <v>404</v>
      </c>
      <c r="F37" s="4" t="s">
        <v>31</v>
      </c>
      <c r="G37" s="9">
        <v>3</v>
      </c>
      <c r="H37" s="6" t="s">
        <v>112</v>
      </c>
      <c r="I37" s="6" t="s">
        <v>355</v>
      </c>
      <c r="J37" s="6" t="s">
        <v>356</v>
      </c>
      <c r="K37" s="6" t="s">
        <v>357</v>
      </c>
      <c r="L37" s="9" t="s">
        <v>763</v>
      </c>
      <c r="M37" s="9" t="s">
        <v>141</v>
      </c>
      <c r="N37" s="4">
        <v>2</v>
      </c>
      <c r="O37" s="4">
        <v>4</v>
      </c>
      <c r="P37" s="26">
        <f t="shared" si="0"/>
        <v>8</v>
      </c>
      <c r="Q37" s="4" t="str">
        <f t="shared" si="1"/>
        <v>MEDIO</v>
      </c>
      <c r="R37" s="4">
        <v>10</v>
      </c>
      <c r="S37" s="26">
        <f t="shared" si="2"/>
        <v>80</v>
      </c>
      <c r="T37" s="4" t="str">
        <f t="shared" si="3"/>
        <v>III</v>
      </c>
      <c r="U37" s="4" t="str">
        <f t="shared" si="4"/>
        <v>MEJORABLE</v>
      </c>
      <c r="V37" s="6" t="s">
        <v>29</v>
      </c>
      <c r="W37" s="4" t="s">
        <v>29</v>
      </c>
      <c r="X37" s="6" t="s">
        <v>358</v>
      </c>
      <c r="Y37" s="4" t="s">
        <v>359</v>
      </c>
      <c r="Z37" s="4" t="s">
        <v>29</v>
      </c>
      <c r="AA37" s="4" t="s">
        <v>360</v>
      </c>
    </row>
    <row r="38" spans="1:27" ht="150" x14ac:dyDescent="0.25">
      <c r="A38" s="26" t="s">
        <v>36</v>
      </c>
      <c r="B38" s="4" t="s">
        <v>531</v>
      </c>
      <c r="C38" s="9" t="s">
        <v>58</v>
      </c>
      <c r="D38" s="4" t="s">
        <v>403</v>
      </c>
      <c r="E38" s="4" t="s">
        <v>404</v>
      </c>
      <c r="F38" s="4" t="s">
        <v>31</v>
      </c>
      <c r="G38" s="9">
        <v>3</v>
      </c>
      <c r="H38" s="6" t="s">
        <v>112</v>
      </c>
      <c r="I38" s="9" t="s">
        <v>668</v>
      </c>
      <c r="J38" s="9" t="s">
        <v>412</v>
      </c>
      <c r="K38" s="9" t="s">
        <v>363</v>
      </c>
      <c r="L38" s="9" t="s">
        <v>28</v>
      </c>
      <c r="M38" s="9" t="s">
        <v>171</v>
      </c>
      <c r="N38" s="4">
        <v>2</v>
      </c>
      <c r="O38" s="4">
        <v>2</v>
      </c>
      <c r="P38" s="26">
        <f t="shared" si="0"/>
        <v>4</v>
      </c>
      <c r="Q38" s="4" t="str">
        <f t="shared" si="1"/>
        <v>BAJO</v>
      </c>
      <c r="R38" s="4">
        <v>25</v>
      </c>
      <c r="S38" s="26">
        <f t="shared" si="2"/>
        <v>100</v>
      </c>
      <c r="T38" s="4" t="str">
        <f t="shared" si="3"/>
        <v>III</v>
      </c>
      <c r="U38" s="4" t="str">
        <f t="shared" si="4"/>
        <v>MEJORABLE</v>
      </c>
      <c r="V38" s="6" t="s">
        <v>29</v>
      </c>
      <c r="W38" s="4" t="s">
        <v>29</v>
      </c>
      <c r="X38" s="4" t="s">
        <v>29</v>
      </c>
      <c r="Y38" s="4" t="s">
        <v>797</v>
      </c>
      <c r="Z38" s="4" t="s">
        <v>29</v>
      </c>
      <c r="AA38" s="4" t="s">
        <v>128</v>
      </c>
    </row>
    <row r="39" spans="1:27" ht="105" x14ac:dyDescent="0.25">
      <c r="A39" s="26" t="s">
        <v>36</v>
      </c>
      <c r="B39" s="4" t="s">
        <v>531</v>
      </c>
      <c r="C39" s="9" t="s">
        <v>58</v>
      </c>
      <c r="D39" s="4" t="s">
        <v>403</v>
      </c>
      <c r="E39" s="4" t="s">
        <v>404</v>
      </c>
      <c r="F39" s="4" t="s">
        <v>31</v>
      </c>
      <c r="G39" s="9">
        <v>3</v>
      </c>
      <c r="H39" s="6" t="s">
        <v>112</v>
      </c>
      <c r="I39" s="6" t="s">
        <v>361</v>
      </c>
      <c r="J39" s="6" t="s">
        <v>125</v>
      </c>
      <c r="K39" s="6" t="s">
        <v>126</v>
      </c>
      <c r="L39" s="6" t="s">
        <v>127</v>
      </c>
      <c r="M39" s="6" t="s">
        <v>28</v>
      </c>
      <c r="N39" s="4">
        <v>2</v>
      </c>
      <c r="O39" s="4">
        <v>2</v>
      </c>
      <c r="P39" s="26">
        <f t="shared" si="0"/>
        <v>4</v>
      </c>
      <c r="Q39" s="4" t="str">
        <f t="shared" si="1"/>
        <v>BAJO</v>
      </c>
      <c r="R39" s="4">
        <v>10</v>
      </c>
      <c r="S39" s="26">
        <f t="shared" si="2"/>
        <v>40</v>
      </c>
      <c r="T39" s="4" t="str">
        <f t="shared" si="3"/>
        <v>III</v>
      </c>
      <c r="U39" s="4" t="str">
        <f t="shared" si="4"/>
        <v>MEJORABLE</v>
      </c>
      <c r="V39" s="6" t="s">
        <v>29</v>
      </c>
      <c r="W39" s="4" t="s">
        <v>29</v>
      </c>
      <c r="X39" s="4" t="s">
        <v>29</v>
      </c>
      <c r="Y39" s="4" t="s">
        <v>795</v>
      </c>
      <c r="Z39" s="4" t="s">
        <v>29</v>
      </c>
      <c r="AA39" s="4" t="s">
        <v>128</v>
      </c>
    </row>
    <row r="40" spans="1:27" ht="90" x14ac:dyDescent="0.25">
      <c r="A40" s="26" t="s">
        <v>36</v>
      </c>
      <c r="B40" s="4" t="s">
        <v>531</v>
      </c>
      <c r="C40" s="9" t="s">
        <v>58</v>
      </c>
      <c r="D40" s="4" t="s">
        <v>403</v>
      </c>
      <c r="E40" s="4" t="s">
        <v>404</v>
      </c>
      <c r="F40" s="4" t="s">
        <v>31</v>
      </c>
      <c r="G40" s="9">
        <v>3</v>
      </c>
      <c r="H40" s="6" t="s">
        <v>112</v>
      </c>
      <c r="I40" s="6" t="s">
        <v>362</v>
      </c>
      <c r="J40" s="6" t="s">
        <v>125</v>
      </c>
      <c r="K40" s="9" t="s">
        <v>363</v>
      </c>
      <c r="L40" s="6" t="s">
        <v>28</v>
      </c>
      <c r="M40" s="6" t="s">
        <v>28</v>
      </c>
      <c r="N40" s="4">
        <v>2</v>
      </c>
      <c r="O40" s="4">
        <v>3</v>
      </c>
      <c r="P40" s="26">
        <f t="shared" ref="P40:P41" si="7">+O40*N40</f>
        <v>6</v>
      </c>
      <c r="Q40" s="4" t="str">
        <f t="shared" si="1"/>
        <v>MEDIO</v>
      </c>
      <c r="R40" s="4">
        <v>10</v>
      </c>
      <c r="S40" s="26">
        <f t="shared" ref="S40:S41" si="8">P40*R40</f>
        <v>60</v>
      </c>
      <c r="T40" s="4" t="str">
        <f t="shared" si="3"/>
        <v>III</v>
      </c>
      <c r="U40" s="4" t="str">
        <f t="shared" si="4"/>
        <v>MEJORABLE</v>
      </c>
      <c r="V40" s="6" t="s">
        <v>29</v>
      </c>
      <c r="W40" s="4" t="s">
        <v>29</v>
      </c>
      <c r="X40" s="4" t="s">
        <v>29</v>
      </c>
      <c r="Y40" s="4" t="s">
        <v>796</v>
      </c>
      <c r="Z40" s="4" t="s">
        <v>29</v>
      </c>
      <c r="AA40" s="4" t="s">
        <v>29</v>
      </c>
    </row>
    <row r="41" spans="1:27" ht="90" x14ac:dyDescent="0.25">
      <c r="A41" s="26" t="s">
        <v>36</v>
      </c>
      <c r="B41" s="4" t="s">
        <v>531</v>
      </c>
      <c r="C41" s="9" t="s">
        <v>58</v>
      </c>
      <c r="D41" s="4" t="s">
        <v>403</v>
      </c>
      <c r="E41" s="4" t="s">
        <v>404</v>
      </c>
      <c r="F41" s="4" t="s">
        <v>31</v>
      </c>
      <c r="G41" s="9">
        <v>3</v>
      </c>
      <c r="H41" s="6" t="s">
        <v>112</v>
      </c>
      <c r="I41" s="9" t="s">
        <v>364</v>
      </c>
      <c r="J41" s="9" t="s">
        <v>114</v>
      </c>
      <c r="K41" s="6" t="s">
        <v>365</v>
      </c>
      <c r="L41" s="6" t="s">
        <v>366</v>
      </c>
      <c r="M41" s="6" t="s">
        <v>670</v>
      </c>
      <c r="N41" s="4">
        <v>6</v>
      </c>
      <c r="O41" s="4">
        <v>4</v>
      </c>
      <c r="P41" s="26">
        <f t="shared" si="7"/>
        <v>24</v>
      </c>
      <c r="Q41" s="4" t="str">
        <f t="shared" si="1"/>
        <v>MUY ALTO</v>
      </c>
      <c r="R41" s="4">
        <v>60</v>
      </c>
      <c r="S41" s="26">
        <f t="shared" si="8"/>
        <v>1440</v>
      </c>
      <c r="T41" s="4" t="str">
        <f t="shared" si="3"/>
        <v>I</v>
      </c>
      <c r="U41" s="4" t="str">
        <f t="shared" si="4"/>
        <v>NO ACEPTABLE</v>
      </c>
      <c r="V41" s="6" t="s">
        <v>29</v>
      </c>
      <c r="W41" s="4" t="s">
        <v>29</v>
      </c>
      <c r="X41" s="6" t="s">
        <v>29</v>
      </c>
      <c r="Y41" s="4" t="s">
        <v>367</v>
      </c>
      <c r="Z41" s="6" t="s">
        <v>670</v>
      </c>
      <c r="AA41" s="4" t="s">
        <v>29</v>
      </c>
    </row>
    <row r="42" spans="1:27" ht="90" x14ac:dyDescent="0.25">
      <c r="A42" s="26" t="s">
        <v>36</v>
      </c>
      <c r="B42" s="4" t="s">
        <v>531</v>
      </c>
      <c r="C42" s="9" t="s">
        <v>58</v>
      </c>
      <c r="D42" s="4" t="s">
        <v>403</v>
      </c>
      <c r="E42" s="4" t="s">
        <v>404</v>
      </c>
      <c r="F42" s="4" t="s">
        <v>31</v>
      </c>
      <c r="G42" s="9">
        <v>3</v>
      </c>
      <c r="H42" s="6" t="s">
        <v>53</v>
      </c>
      <c r="I42" s="6" t="s">
        <v>673</v>
      </c>
      <c r="J42" s="6" t="s">
        <v>674</v>
      </c>
      <c r="K42" s="6" t="s">
        <v>28</v>
      </c>
      <c r="L42" s="6" t="s">
        <v>28</v>
      </c>
      <c r="M42" s="6" t="s">
        <v>28</v>
      </c>
      <c r="N42" s="4">
        <v>2</v>
      </c>
      <c r="O42" s="4">
        <v>1</v>
      </c>
      <c r="P42" s="20">
        <f t="shared" ref="P42" si="9">+N42*O42</f>
        <v>2</v>
      </c>
      <c r="Q42" s="4" t="str">
        <f t="shared" ref="Q42" si="10">IF(P42=0,"N/A",IF(AND(P42&gt;=1,P42&lt;=4),"BAJO",IF(AND(P42&gt;=6,P42&lt;=9),"MEDIO",IF(AND(P42&gt;=10,P42&lt;=20),"ALTO",IF(P42&gt;=24,"MUY ALTO")))))</f>
        <v>BAJO</v>
      </c>
      <c r="R42" s="4">
        <v>25</v>
      </c>
      <c r="S42" s="20">
        <f t="shared" ref="S42" si="11">+P42*R42</f>
        <v>50</v>
      </c>
      <c r="T42" s="6" t="str">
        <f t="shared" ref="T42" si="12">IF(S42=0,"N/A",IF(AND(S42&gt;=1,S42&lt;=20),"IV",IF(AND(S42&gt;=40,S42&lt;=120),"III",IF(AND(S42&gt;=150,S42&lt;=500),"II",IF(S42&gt;=600,"I")))))</f>
        <v>III</v>
      </c>
      <c r="U42" s="6" t="str">
        <f t="shared" ref="U42" si="13">IF(T42="N/A","N/A",IF(T42="I","NO ACEPTABLE",IF(T42="II","NO ACEPTABLE O ACEPTABLE CON CONTROL ESPECIFICO",IF(T42="III","MEJORABLE",IF(T42="IV","ACEPTABLE")))))</f>
        <v>MEJORABLE</v>
      </c>
      <c r="V42" s="6" t="s">
        <v>29</v>
      </c>
      <c r="W42" s="4" t="s">
        <v>29</v>
      </c>
      <c r="X42" s="4" t="s">
        <v>29</v>
      </c>
      <c r="Y42" s="4" t="s">
        <v>675</v>
      </c>
      <c r="Z42" s="4" t="s">
        <v>29</v>
      </c>
      <c r="AA42" s="4" t="s">
        <v>29</v>
      </c>
    </row>
    <row r="43" spans="1:27" ht="270" x14ac:dyDescent="0.25">
      <c r="A43" s="26" t="s">
        <v>36</v>
      </c>
      <c r="B43" s="4" t="s">
        <v>643</v>
      </c>
      <c r="C43" s="9" t="s">
        <v>65</v>
      </c>
      <c r="D43" s="4" t="s">
        <v>515</v>
      </c>
      <c r="E43" s="4" t="s">
        <v>532</v>
      </c>
      <c r="F43" s="4" t="s">
        <v>31</v>
      </c>
      <c r="G43" s="9">
        <v>3</v>
      </c>
      <c r="H43" s="6" t="s">
        <v>26</v>
      </c>
      <c r="I43" s="9" t="s">
        <v>157</v>
      </c>
      <c r="J43" s="9" t="s">
        <v>102</v>
      </c>
      <c r="K43" s="4" t="s">
        <v>28</v>
      </c>
      <c r="L43" s="4" t="s">
        <v>103</v>
      </c>
      <c r="M43" s="4" t="s">
        <v>104</v>
      </c>
      <c r="N43" s="4">
        <v>6</v>
      </c>
      <c r="O43" s="4">
        <v>2</v>
      </c>
      <c r="P43" s="26">
        <f t="shared" si="0"/>
        <v>12</v>
      </c>
      <c r="Q43" s="4" t="str">
        <f t="shared" si="1"/>
        <v>ALTO</v>
      </c>
      <c r="R43" s="4">
        <v>10</v>
      </c>
      <c r="S43" s="26">
        <f t="shared" si="2"/>
        <v>120</v>
      </c>
      <c r="T43" s="4" t="str">
        <f t="shared" si="3"/>
        <v>III</v>
      </c>
      <c r="U43" s="4" t="str">
        <f t="shared" si="4"/>
        <v>MEJORABLE</v>
      </c>
      <c r="V43" s="6" t="s">
        <v>29</v>
      </c>
      <c r="W43" s="4" t="s">
        <v>29</v>
      </c>
      <c r="X43" s="6" t="s">
        <v>29</v>
      </c>
      <c r="Y43" s="4" t="s">
        <v>106</v>
      </c>
      <c r="Z43" s="6" t="s">
        <v>29</v>
      </c>
      <c r="AA43" s="4" t="s">
        <v>107</v>
      </c>
    </row>
    <row r="44" spans="1:27" ht="270" x14ac:dyDescent="0.25">
      <c r="A44" s="26" t="s">
        <v>36</v>
      </c>
      <c r="B44" s="4" t="s">
        <v>643</v>
      </c>
      <c r="C44" s="9" t="s">
        <v>65</v>
      </c>
      <c r="D44" s="4" t="s">
        <v>515</v>
      </c>
      <c r="E44" s="4" t="s">
        <v>532</v>
      </c>
      <c r="F44" s="4" t="s">
        <v>31</v>
      </c>
      <c r="G44" s="9">
        <v>3</v>
      </c>
      <c r="H44" s="6" t="s">
        <v>26</v>
      </c>
      <c r="I44" s="4" t="s">
        <v>383</v>
      </c>
      <c r="J44" s="9" t="s">
        <v>102</v>
      </c>
      <c r="K44" s="4" t="s">
        <v>28</v>
      </c>
      <c r="L44" s="4" t="s">
        <v>103</v>
      </c>
      <c r="M44" s="4" t="s">
        <v>104</v>
      </c>
      <c r="N44" s="4">
        <v>6</v>
      </c>
      <c r="O44" s="4">
        <v>2</v>
      </c>
      <c r="P44" s="26">
        <f t="shared" si="0"/>
        <v>12</v>
      </c>
      <c r="Q44" s="4" t="str">
        <f t="shared" si="1"/>
        <v>ALTO</v>
      </c>
      <c r="R44" s="4">
        <v>10</v>
      </c>
      <c r="S44" s="26">
        <f t="shared" si="2"/>
        <v>120</v>
      </c>
      <c r="T44" s="4" t="str">
        <f t="shared" si="3"/>
        <v>III</v>
      </c>
      <c r="U44" s="4" t="str">
        <f t="shared" si="4"/>
        <v>MEJORABLE</v>
      </c>
      <c r="V44" s="6" t="s">
        <v>29</v>
      </c>
      <c r="W44" s="4" t="s">
        <v>29</v>
      </c>
      <c r="X44" s="6" t="s">
        <v>29</v>
      </c>
      <c r="Y44" s="4" t="s">
        <v>106</v>
      </c>
      <c r="Z44" s="6" t="s">
        <v>29</v>
      </c>
      <c r="AA44" s="4" t="s">
        <v>107</v>
      </c>
    </row>
    <row r="45" spans="1:27" ht="270" x14ac:dyDescent="0.25">
      <c r="A45" s="26" t="s">
        <v>36</v>
      </c>
      <c r="B45" s="4" t="s">
        <v>643</v>
      </c>
      <c r="C45" s="9" t="s">
        <v>65</v>
      </c>
      <c r="D45" s="4" t="s">
        <v>515</v>
      </c>
      <c r="E45" s="4" t="s">
        <v>532</v>
      </c>
      <c r="F45" s="4" t="s">
        <v>31</v>
      </c>
      <c r="G45" s="9">
        <v>3</v>
      </c>
      <c r="H45" s="6" t="s">
        <v>27</v>
      </c>
      <c r="I45" s="6" t="s">
        <v>109</v>
      </c>
      <c r="J45" s="6" t="s">
        <v>110</v>
      </c>
      <c r="K45" s="6" t="s">
        <v>660</v>
      </c>
      <c r="L45" s="6" t="s">
        <v>340</v>
      </c>
      <c r="M45" s="6" t="s">
        <v>738</v>
      </c>
      <c r="N45" s="4">
        <v>2</v>
      </c>
      <c r="O45" s="4">
        <v>3</v>
      </c>
      <c r="P45" s="26">
        <f t="shared" si="0"/>
        <v>6</v>
      </c>
      <c r="Q45" s="4" t="str">
        <f t="shared" si="1"/>
        <v>MEDIO</v>
      </c>
      <c r="R45" s="4">
        <v>10</v>
      </c>
      <c r="S45" s="26">
        <f t="shared" si="2"/>
        <v>60</v>
      </c>
      <c r="T45" s="4" t="str">
        <f t="shared" si="3"/>
        <v>III</v>
      </c>
      <c r="U45" s="4" t="str">
        <f t="shared" si="4"/>
        <v>MEJORABLE</v>
      </c>
      <c r="V45" s="6" t="s">
        <v>29</v>
      </c>
      <c r="W45" s="4" t="s">
        <v>29</v>
      </c>
      <c r="X45" s="6" t="s">
        <v>341</v>
      </c>
      <c r="Y45" s="6" t="s">
        <v>759</v>
      </c>
      <c r="Z45" s="4" t="s">
        <v>29</v>
      </c>
      <c r="AA45" s="4" t="s">
        <v>100</v>
      </c>
    </row>
    <row r="46" spans="1:27" ht="270" x14ac:dyDescent="0.25">
      <c r="A46" s="26" t="s">
        <v>36</v>
      </c>
      <c r="B46" s="4" t="s">
        <v>643</v>
      </c>
      <c r="C46" s="9" t="s">
        <v>65</v>
      </c>
      <c r="D46" s="4" t="s">
        <v>515</v>
      </c>
      <c r="E46" s="4" t="s">
        <v>532</v>
      </c>
      <c r="F46" s="4" t="s">
        <v>31</v>
      </c>
      <c r="G46" s="9">
        <v>3</v>
      </c>
      <c r="H46" s="9" t="s">
        <v>32</v>
      </c>
      <c r="I46" s="9" t="s">
        <v>385</v>
      </c>
      <c r="J46" s="9" t="s">
        <v>386</v>
      </c>
      <c r="K46" s="9" t="s">
        <v>764</v>
      </c>
      <c r="L46" s="9" t="s">
        <v>344</v>
      </c>
      <c r="M46" s="4" t="s">
        <v>387</v>
      </c>
      <c r="N46" s="4">
        <v>2</v>
      </c>
      <c r="O46" s="4">
        <v>3</v>
      </c>
      <c r="P46" s="26">
        <f t="shared" si="0"/>
        <v>6</v>
      </c>
      <c r="Q46" s="4" t="str">
        <f t="shared" si="1"/>
        <v>MEDIO</v>
      </c>
      <c r="R46" s="4">
        <v>10</v>
      </c>
      <c r="S46" s="26">
        <f t="shared" si="2"/>
        <v>60</v>
      </c>
      <c r="T46" s="4" t="str">
        <f t="shared" si="3"/>
        <v>III</v>
      </c>
      <c r="U46" s="4" t="str">
        <f t="shared" si="4"/>
        <v>MEJORABLE</v>
      </c>
      <c r="V46" s="6" t="s">
        <v>29</v>
      </c>
      <c r="W46" s="4" t="s">
        <v>29</v>
      </c>
      <c r="X46" s="4" t="s">
        <v>29</v>
      </c>
      <c r="Y46" s="4" t="s">
        <v>765</v>
      </c>
      <c r="Z46" s="4" t="s">
        <v>388</v>
      </c>
      <c r="AA46" s="4" t="s">
        <v>389</v>
      </c>
    </row>
    <row r="47" spans="1:27" ht="270" x14ac:dyDescent="0.25">
      <c r="A47" s="26" t="s">
        <v>36</v>
      </c>
      <c r="B47" s="4" t="s">
        <v>643</v>
      </c>
      <c r="C47" s="9" t="s">
        <v>65</v>
      </c>
      <c r="D47" s="4" t="s">
        <v>515</v>
      </c>
      <c r="E47" s="4" t="s">
        <v>532</v>
      </c>
      <c r="F47" s="4" t="s">
        <v>31</v>
      </c>
      <c r="G47" s="9">
        <v>3</v>
      </c>
      <c r="H47" s="6" t="s">
        <v>27</v>
      </c>
      <c r="I47" s="6" t="s">
        <v>347</v>
      </c>
      <c r="J47" s="6" t="s">
        <v>348</v>
      </c>
      <c r="K47" s="6" t="s">
        <v>660</v>
      </c>
      <c r="L47" s="6" t="s">
        <v>340</v>
      </c>
      <c r="M47" s="6" t="s">
        <v>738</v>
      </c>
      <c r="N47" s="4">
        <v>2</v>
      </c>
      <c r="O47" s="4">
        <v>3</v>
      </c>
      <c r="P47" s="26">
        <f t="shared" si="0"/>
        <v>6</v>
      </c>
      <c r="Q47" s="4" t="str">
        <f t="shared" si="1"/>
        <v>MEDIO</v>
      </c>
      <c r="R47" s="4">
        <v>10</v>
      </c>
      <c r="S47" s="26">
        <f t="shared" si="2"/>
        <v>60</v>
      </c>
      <c r="T47" s="4" t="str">
        <f t="shared" si="3"/>
        <v>III</v>
      </c>
      <c r="U47" s="4" t="str">
        <f t="shared" si="4"/>
        <v>MEJORABLE</v>
      </c>
      <c r="V47" s="6" t="s">
        <v>29</v>
      </c>
      <c r="W47" s="4" t="s">
        <v>29</v>
      </c>
      <c r="X47" s="6" t="s">
        <v>341</v>
      </c>
      <c r="Y47" s="6" t="s">
        <v>761</v>
      </c>
      <c r="Z47" s="6" t="s">
        <v>29</v>
      </c>
      <c r="AA47" s="4" t="s">
        <v>323</v>
      </c>
    </row>
    <row r="48" spans="1:27" ht="270" x14ac:dyDescent="0.25">
      <c r="A48" s="26" t="s">
        <v>36</v>
      </c>
      <c r="B48" s="4" t="s">
        <v>643</v>
      </c>
      <c r="C48" s="9" t="s">
        <v>65</v>
      </c>
      <c r="D48" s="4" t="s">
        <v>515</v>
      </c>
      <c r="E48" s="4" t="s">
        <v>532</v>
      </c>
      <c r="F48" s="4" t="s">
        <v>31</v>
      </c>
      <c r="G48" s="9">
        <v>3</v>
      </c>
      <c r="H48" s="6" t="s">
        <v>25</v>
      </c>
      <c r="I48" s="6" t="s">
        <v>98</v>
      </c>
      <c r="J48" s="6" t="s">
        <v>99</v>
      </c>
      <c r="K48" s="9" t="s">
        <v>667</v>
      </c>
      <c r="L48" s="9" t="s">
        <v>28</v>
      </c>
      <c r="M48" s="9" t="s">
        <v>736</v>
      </c>
      <c r="N48" s="4">
        <v>2</v>
      </c>
      <c r="O48" s="4">
        <v>3</v>
      </c>
      <c r="P48" s="26">
        <f t="shared" si="0"/>
        <v>6</v>
      </c>
      <c r="Q48" s="4" t="str">
        <f t="shared" si="1"/>
        <v>MEDIO</v>
      </c>
      <c r="R48" s="4">
        <v>10</v>
      </c>
      <c r="S48" s="26">
        <f t="shared" si="2"/>
        <v>60</v>
      </c>
      <c r="T48" s="4" t="str">
        <f t="shared" si="3"/>
        <v>III</v>
      </c>
      <c r="U48" s="4" t="str">
        <f t="shared" si="4"/>
        <v>MEJORABLE</v>
      </c>
      <c r="V48" s="6" t="s">
        <v>29</v>
      </c>
      <c r="W48" s="4" t="s">
        <v>29</v>
      </c>
      <c r="X48" s="9" t="s">
        <v>667</v>
      </c>
      <c r="Y48" s="4" t="s">
        <v>762</v>
      </c>
      <c r="Z48" s="4" t="s">
        <v>29</v>
      </c>
      <c r="AA48" s="4" t="s">
        <v>100</v>
      </c>
    </row>
    <row r="49" spans="1:27" ht="270" x14ac:dyDescent="0.25">
      <c r="A49" s="26" t="s">
        <v>36</v>
      </c>
      <c r="B49" s="4" t="s">
        <v>643</v>
      </c>
      <c r="C49" s="9" t="s">
        <v>65</v>
      </c>
      <c r="D49" s="4" t="s">
        <v>515</v>
      </c>
      <c r="E49" s="4" t="s">
        <v>532</v>
      </c>
      <c r="F49" s="4" t="s">
        <v>31</v>
      </c>
      <c r="G49" s="9">
        <v>3</v>
      </c>
      <c r="H49" s="6" t="s">
        <v>112</v>
      </c>
      <c r="I49" s="9" t="s">
        <v>396</v>
      </c>
      <c r="J49" s="9" t="s">
        <v>114</v>
      </c>
      <c r="K49" s="6" t="s">
        <v>365</v>
      </c>
      <c r="L49" s="6" t="s">
        <v>366</v>
      </c>
      <c r="M49" s="6" t="s">
        <v>670</v>
      </c>
      <c r="N49" s="4">
        <v>6</v>
      </c>
      <c r="O49" s="4">
        <v>4</v>
      </c>
      <c r="P49" s="26">
        <f t="shared" si="0"/>
        <v>24</v>
      </c>
      <c r="Q49" s="4" t="str">
        <f t="shared" si="1"/>
        <v>MUY ALTO</v>
      </c>
      <c r="R49" s="4">
        <v>60</v>
      </c>
      <c r="S49" s="26">
        <f t="shared" si="2"/>
        <v>1440</v>
      </c>
      <c r="T49" s="4" t="str">
        <f t="shared" si="3"/>
        <v>I</v>
      </c>
      <c r="U49" s="4" t="str">
        <f t="shared" si="4"/>
        <v>NO ACEPTABLE</v>
      </c>
      <c r="V49" s="6" t="s">
        <v>29</v>
      </c>
      <c r="W49" s="4" t="s">
        <v>29</v>
      </c>
      <c r="X49" s="6" t="s">
        <v>29</v>
      </c>
      <c r="Y49" s="4" t="s">
        <v>367</v>
      </c>
      <c r="Z49" s="6" t="s">
        <v>670</v>
      </c>
      <c r="AA49" s="4" t="s">
        <v>29</v>
      </c>
    </row>
    <row r="50" spans="1:27" ht="75" x14ac:dyDescent="0.25">
      <c r="A50" s="26" t="s">
        <v>36</v>
      </c>
      <c r="B50" s="4" t="s">
        <v>643</v>
      </c>
      <c r="C50" s="9" t="s">
        <v>452</v>
      </c>
      <c r="D50" s="4" t="s">
        <v>453</v>
      </c>
      <c r="E50" s="4" t="s">
        <v>454</v>
      </c>
      <c r="F50" s="4" t="s">
        <v>31</v>
      </c>
      <c r="G50" s="9" t="s">
        <v>71</v>
      </c>
      <c r="H50" s="6" t="s">
        <v>112</v>
      </c>
      <c r="I50" s="9" t="s">
        <v>137</v>
      </c>
      <c r="J50" s="9" t="s">
        <v>138</v>
      </c>
      <c r="K50" s="6" t="s">
        <v>28</v>
      </c>
      <c r="L50" s="6" t="s">
        <v>140</v>
      </c>
      <c r="M50" s="6" t="s">
        <v>141</v>
      </c>
      <c r="N50" s="4">
        <v>2</v>
      </c>
      <c r="O50" s="4">
        <v>2</v>
      </c>
      <c r="P50" s="26">
        <f t="shared" si="0"/>
        <v>4</v>
      </c>
      <c r="Q50" s="4" t="str">
        <f t="shared" si="1"/>
        <v>BAJO</v>
      </c>
      <c r="R50" s="4">
        <v>10</v>
      </c>
      <c r="S50" s="26">
        <f t="shared" si="2"/>
        <v>40</v>
      </c>
      <c r="T50" s="4" t="str">
        <f t="shared" si="3"/>
        <v>III</v>
      </c>
      <c r="U50" s="4" t="str">
        <f t="shared" si="4"/>
        <v>MEJORABLE</v>
      </c>
      <c r="V50" s="6" t="s">
        <v>29</v>
      </c>
      <c r="W50" s="4" t="s">
        <v>29</v>
      </c>
      <c r="X50" s="4" t="s">
        <v>29</v>
      </c>
      <c r="Y50" s="4" t="s">
        <v>142</v>
      </c>
      <c r="Z50" s="4" t="s">
        <v>29</v>
      </c>
      <c r="AA50" s="4" t="s">
        <v>118</v>
      </c>
    </row>
    <row r="51" spans="1:27" ht="270" x14ac:dyDescent="0.25">
      <c r="A51" s="26" t="s">
        <v>36</v>
      </c>
      <c r="B51" s="4" t="s">
        <v>643</v>
      </c>
      <c r="C51" s="9" t="s">
        <v>65</v>
      </c>
      <c r="D51" s="4" t="s">
        <v>515</v>
      </c>
      <c r="E51" s="4" t="s">
        <v>532</v>
      </c>
      <c r="F51" s="4" t="s">
        <v>31</v>
      </c>
      <c r="G51" s="9">
        <v>3</v>
      </c>
      <c r="H51" s="6" t="s">
        <v>112</v>
      </c>
      <c r="I51" s="9" t="s">
        <v>733</v>
      </c>
      <c r="J51" s="9" t="s">
        <v>114</v>
      </c>
      <c r="K51" s="9" t="s">
        <v>120</v>
      </c>
      <c r="L51" s="9" t="s">
        <v>121</v>
      </c>
      <c r="M51" s="9" t="s">
        <v>28</v>
      </c>
      <c r="N51" s="4">
        <v>6</v>
      </c>
      <c r="O51" s="4">
        <v>1</v>
      </c>
      <c r="P51" s="26">
        <f t="shared" si="0"/>
        <v>6</v>
      </c>
      <c r="Q51" s="4" t="str">
        <f t="shared" si="1"/>
        <v>MEDIO</v>
      </c>
      <c r="R51" s="4">
        <v>60</v>
      </c>
      <c r="S51" s="26">
        <f t="shared" si="2"/>
        <v>360</v>
      </c>
      <c r="T51" s="4" t="str">
        <f t="shared" si="3"/>
        <v>II</v>
      </c>
      <c r="U51" s="4" t="str">
        <f t="shared" si="4"/>
        <v>NO ACEPTABLE O ACEPTABLE CON CONTROL ESPECIFICO</v>
      </c>
      <c r="V51" s="6" t="s">
        <v>29</v>
      </c>
      <c r="W51" s="4" t="s">
        <v>29</v>
      </c>
      <c r="X51" s="4" t="s">
        <v>29</v>
      </c>
      <c r="Y51" s="4" t="s">
        <v>122</v>
      </c>
      <c r="Z51" s="4" t="s">
        <v>29</v>
      </c>
      <c r="AA51" s="4" t="s">
        <v>29</v>
      </c>
    </row>
    <row r="52" spans="1:27" ht="270" x14ac:dyDescent="0.25">
      <c r="A52" s="26" t="s">
        <v>36</v>
      </c>
      <c r="B52" s="4" t="s">
        <v>643</v>
      </c>
      <c r="C52" s="9" t="s">
        <v>65</v>
      </c>
      <c r="D52" s="4" t="s">
        <v>515</v>
      </c>
      <c r="E52" s="4" t="s">
        <v>532</v>
      </c>
      <c r="F52" s="4" t="s">
        <v>31</v>
      </c>
      <c r="G52" s="9">
        <v>3</v>
      </c>
      <c r="H52" s="6" t="s">
        <v>112</v>
      </c>
      <c r="I52" s="6" t="s">
        <v>362</v>
      </c>
      <c r="J52" s="6" t="s">
        <v>125</v>
      </c>
      <c r="K52" s="9" t="s">
        <v>363</v>
      </c>
      <c r="L52" s="6" t="s">
        <v>28</v>
      </c>
      <c r="M52" s="6" t="s">
        <v>28</v>
      </c>
      <c r="N52" s="4">
        <v>2</v>
      </c>
      <c r="O52" s="4">
        <v>3</v>
      </c>
      <c r="P52" s="26">
        <f t="shared" si="0"/>
        <v>6</v>
      </c>
      <c r="Q52" s="4" t="str">
        <f t="shared" si="1"/>
        <v>MEDIO</v>
      </c>
      <c r="R52" s="4">
        <v>10</v>
      </c>
      <c r="S52" s="26">
        <f t="shared" si="2"/>
        <v>60</v>
      </c>
      <c r="T52" s="4" t="str">
        <f t="shared" si="3"/>
        <v>III</v>
      </c>
      <c r="U52" s="4" t="str">
        <f t="shared" si="4"/>
        <v>MEJORABLE</v>
      </c>
      <c r="V52" s="6" t="s">
        <v>29</v>
      </c>
      <c r="W52" s="4" t="s">
        <v>29</v>
      </c>
      <c r="X52" s="4" t="s">
        <v>29</v>
      </c>
      <c r="Y52" s="4" t="s">
        <v>796</v>
      </c>
      <c r="Z52" s="4" t="s">
        <v>29</v>
      </c>
      <c r="AA52" s="4" t="s">
        <v>29</v>
      </c>
    </row>
    <row r="53" spans="1:27" ht="270" x14ac:dyDescent="0.25">
      <c r="A53" s="26" t="s">
        <v>36</v>
      </c>
      <c r="B53" s="4" t="s">
        <v>643</v>
      </c>
      <c r="C53" s="9" t="s">
        <v>65</v>
      </c>
      <c r="D53" s="4" t="s">
        <v>515</v>
      </c>
      <c r="E53" s="4" t="s">
        <v>532</v>
      </c>
      <c r="F53" s="4" t="s">
        <v>31</v>
      </c>
      <c r="G53" s="9">
        <v>3</v>
      </c>
      <c r="H53" s="6" t="s">
        <v>112</v>
      </c>
      <c r="I53" s="6" t="s">
        <v>361</v>
      </c>
      <c r="J53" s="6" t="s">
        <v>125</v>
      </c>
      <c r="K53" s="6" t="s">
        <v>126</v>
      </c>
      <c r="L53" s="6" t="s">
        <v>127</v>
      </c>
      <c r="M53" s="6" t="s">
        <v>28</v>
      </c>
      <c r="N53" s="4">
        <v>2</v>
      </c>
      <c r="O53" s="4">
        <v>2</v>
      </c>
      <c r="P53" s="26">
        <f t="shared" ref="P53:P56" si="14">+O53*N53</f>
        <v>4</v>
      </c>
      <c r="Q53" s="4" t="str">
        <f t="shared" si="1"/>
        <v>BAJO</v>
      </c>
      <c r="R53" s="4">
        <v>10</v>
      </c>
      <c r="S53" s="26">
        <f t="shared" ref="S53:S56" si="15">P53*R53</f>
        <v>40</v>
      </c>
      <c r="T53" s="4" t="str">
        <f t="shared" si="3"/>
        <v>III</v>
      </c>
      <c r="U53" s="4" t="str">
        <f t="shared" si="4"/>
        <v>MEJORABLE</v>
      </c>
      <c r="V53" s="6" t="s">
        <v>29</v>
      </c>
      <c r="W53" s="4" t="s">
        <v>29</v>
      </c>
      <c r="X53" s="4" t="s">
        <v>29</v>
      </c>
      <c r="Y53" s="4" t="s">
        <v>795</v>
      </c>
      <c r="Z53" s="4" t="s">
        <v>29</v>
      </c>
      <c r="AA53" s="4" t="s">
        <v>128</v>
      </c>
    </row>
    <row r="54" spans="1:27" ht="270" x14ac:dyDescent="0.25">
      <c r="A54" s="26" t="s">
        <v>36</v>
      </c>
      <c r="B54" s="4" t="s">
        <v>643</v>
      </c>
      <c r="C54" s="9" t="s">
        <v>65</v>
      </c>
      <c r="D54" s="4" t="s">
        <v>515</v>
      </c>
      <c r="E54" s="4" t="s">
        <v>532</v>
      </c>
      <c r="F54" s="4" t="s">
        <v>31</v>
      </c>
      <c r="G54" s="9">
        <v>3</v>
      </c>
      <c r="H54" s="6" t="s">
        <v>112</v>
      </c>
      <c r="I54" s="9" t="s">
        <v>668</v>
      </c>
      <c r="J54" s="9" t="s">
        <v>412</v>
      </c>
      <c r="K54" s="9" t="s">
        <v>363</v>
      </c>
      <c r="L54" s="9" t="s">
        <v>28</v>
      </c>
      <c r="M54" s="9" t="s">
        <v>171</v>
      </c>
      <c r="N54" s="4">
        <v>2</v>
      </c>
      <c r="O54" s="4">
        <v>2</v>
      </c>
      <c r="P54" s="26">
        <f t="shared" si="14"/>
        <v>4</v>
      </c>
      <c r="Q54" s="4" t="str">
        <f t="shared" si="1"/>
        <v>BAJO</v>
      </c>
      <c r="R54" s="4">
        <v>25</v>
      </c>
      <c r="S54" s="26">
        <f t="shared" si="15"/>
        <v>100</v>
      </c>
      <c r="T54" s="4" t="str">
        <f t="shared" si="3"/>
        <v>III</v>
      </c>
      <c r="U54" s="4" t="str">
        <f t="shared" si="4"/>
        <v>MEJORABLE</v>
      </c>
      <c r="V54" s="6" t="s">
        <v>29</v>
      </c>
      <c r="W54" s="4" t="s">
        <v>29</v>
      </c>
      <c r="X54" s="4" t="s">
        <v>29</v>
      </c>
      <c r="Y54" s="4" t="s">
        <v>797</v>
      </c>
      <c r="Z54" s="4" t="s">
        <v>29</v>
      </c>
      <c r="AA54" s="4" t="s">
        <v>128</v>
      </c>
    </row>
    <row r="55" spans="1:27" ht="270" x14ac:dyDescent="0.25">
      <c r="A55" s="26" t="s">
        <v>36</v>
      </c>
      <c r="B55" s="4" t="s">
        <v>643</v>
      </c>
      <c r="C55" s="9" t="s">
        <v>65</v>
      </c>
      <c r="D55" s="4" t="s">
        <v>515</v>
      </c>
      <c r="E55" s="4" t="s">
        <v>532</v>
      </c>
      <c r="F55" s="4" t="s">
        <v>31</v>
      </c>
      <c r="G55" s="9">
        <v>3</v>
      </c>
      <c r="H55" s="6" t="s">
        <v>112</v>
      </c>
      <c r="I55" s="6" t="s">
        <v>355</v>
      </c>
      <c r="J55" s="6" t="s">
        <v>356</v>
      </c>
      <c r="K55" s="6" t="s">
        <v>357</v>
      </c>
      <c r="L55" s="9" t="s">
        <v>763</v>
      </c>
      <c r="M55" s="9" t="s">
        <v>141</v>
      </c>
      <c r="N55" s="4">
        <v>2</v>
      </c>
      <c r="O55" s="4">
        <v>4</v>
      </c>
      <c r="P55" s="26">
        <f t="shared" si="14"/>
        <v>8</v>
      </c>
      <c r="Q55" s="4" t="str">
        <f t="shared" si="1"/>
        <v>MEDIO</v>
      </c>
      <c r="R55" s="4">
        <v>10</v>
      </c>
      <c r="S55" s="26">
        <f t="shared" si="15"/>
        <v>80</v>
      </c>
      <c r="T55" s="4" t="str">
        <f t="shared" si="3"/>
        <v>III</v>
      </c>
      <c r="U55" s="4" t="str">
        <f t="shared" si="4"/>
        <v>MEJORABLE</v>
      </c>
      <c r="V55" s="6" t="s">
        <v>29</v>
      </c>
      <c r="W55" s="4" t="s">
        <v>29</v>
      </c>
      <c r="X55" s="6" t="s">
        <v>358</v>
      </c>
      <c r="Y55" s="4" t="s">
        <v>359</v>
      </c>
      <c r="Z55" s="4" t="s">
        <v>29</v>
      </c>
      <c r="AA55" s="4" t="s">
        <v>360</v>
      </c>
    </row>
    <row r="56" spans="1:27" ht="270" x14ac:dyDescent="0.25">
      <c r="A56" s="26" t="s">
        <v>36</v>
      </c>
      <c r="B56" s="4" t="s">
        <v>643</v>
      </c>
      <c r="C56" s="9" t="s">
        <v>65</v>
      </c>
      <c r="D56" s="4" t="s">
        <v>515</v>
      </c>
      <c r="E56" s="4" t="s">
        <v>532</v>
      </c>
      <c r="F56" s="4" t="s">
        <v>31</v>
      </c>
      <c r="G56" s="9">
        <v>3</v>
      </c>
      <c r="H56" s="6" t="s">
        <v>112</v>
      </c>
      <c r="I56" s="9" t="s">
        <v>364</v>
      </c>
      <c r="J56" s="9" t="s">
        <v>114</v>
      </c>
      <c r="K56" s="6" t="s">
        <v>365</v>
      </c>
      <c r="L56" s="6" t="s">
        <v>366</v>
      </c>
      <c r="M56" s="6" t="s">
        <v>670</v>
      </c>
      <c r="N56" s="4">
        <v>6</v>
      </c>
      <c r="O56" s="4">
        <v>4</v>
      </c>
      <c r="P56" s="26">
        <f t="shared" si="14"/>
        <v>24</v>
      </c>
      <c r="Q56" s="4" t="str">
        <f t="shared" si="1"/>
        <v>MUY ALTO</v>
      </c>
      <c r="R56" s="4">
        <v>60</v>
      </c>
      <c r="S56" s="26">
        <f t="shared" si="15"/>
        <v>1440</v>
      </c>
      <c r="T56" s="4" t="str">
        <f t="shared" si="3"/>
        <v>I</v>
      </c>
      <c r="U56" s="4" t="str">
        <f t="shared" si="4"/>
        <v>NO ACEPTABLE</v>
      </c>
      <c r="V56" s="6" t="s">
        <v>29</v>
      </c>
      <c r="W56" s="4" t="s">
        <v>29</v>
      </c>
      <c r="X56" s="6" t="s">
        <v>29</v>
      </c>
      <c r="Y56" s="4" t="s">
        <v>367</v>
      </c>
      <c r="Z56" s="6" t="s">
        <v>670</v>
      </c>
      <c r="AA56" s="4" t="s">
        <v>29</v>
      </c>
    </row>
    <row r="57" spans="1:27" ht="270" x14ac:dyDescent="0.25">
      <c r="A57" s="26" t="s">
        <v>36</v>
      </c>
      <c r="B57" s="4" t="s">
        <v>643</v>
      </c>
      <c r="C57" s="9" t="s">
        <v>65</v>
      </c>
      <c r="D57" s="4" t="s">
        <v>515</v>
      </c>
      <c r="E57" s="4" t="s">
        <v>532</v>
      </c>
      <c r="F57" s="4" t="s">
        <v>31</v>
      </c>
      <c r="G57" s="9">
        <v>3</v>
      </c>
      <c r="H57" s="6" t="s">
        <v>53</v>
      </c>
      <c r="I57" s="6" t="s">
        <v>673</v>
      </c>
      <c r="J57" s="6" t="s">
        <v>674</v>
      </c>
      <c r="K57" s="6" t="s">
        <v>28</v>
      </c>
      <c r="L57" s="6" t="s">
        <v>28</v>
      </c>
      <c r="M57" s="6" t="s">
        <v>28</v>
      </c>
      <c r="N57" s="4">
        <v>2</v>
      </c>
      <c r="O57" s="4">
        <v>1</v>
      </c>
      <c r="P57" s="20">
        <f t="shared" ref="P57" si="16">+N57*O57</f>
        <v>2</v>
      </c>
      <c r="Q57" s="4" t="str">
        <f t="shared" ref="Q57:Q71" si="17">IF(P57=0,"N/A",IF(AND(P57&gt;=1,P57&lt;=4),"BAJO",IF(AND(P57&gt;=6,P57&lt;=9),"MEDIO",IF(AND(P57&gt;=10,P57&lt;=20),"ALTO",IF(P57&gt;=24,"MUY ALTO")))))</f>
        <v>BAJO</v>
      </c>
      <c r="R57" s="4">
        <v>25</v>
      </c>
      <c r="S57" s="20">
        <f t="shared" ref="S57" si="18">+P57*R57</f>
        <v>50</v>
      </c>
      <c r="T57" s="6" t="str">
        <f t="shared" ref="T57:T71" si="19">IF(S57=0,"N/A",IF(AND(S57&gt;=1,S57&lt;=20),"IV",IF(AND(S57&gt;=40,S57&lt;=120),"III",IF(AND(S57&gt;=150,S57&lt;=500),"II",IF(S57&gt;=600,"I")))))</f>
        <v>III</v>
      </c>
      <c r="U57" s="6" t="str">
        <f t="shared" ref="U57:U71" si="20">IF(T57="N/A","N/A",IF(T57="I","NO ACEPTABLE",IF(T57="II","NO ACEPTABLE O ACEPTABLE CON CONTROL ESPECIFICO",IF(T57="III","MEJORABLE",IF(T57="IV","ACEPTABLE")))))</f>
        <v>MEJORABLE</v>
      </c>
      <c r="V57" s="6" t="s">
        <v>29</v>
      </c>
      <c r="W57" s="4" t="s">
        <v>29</v>
      </c>
      <c r="X57" s="4" t="s">
        <v>29</v>
      </c>
      <c r="Y57" s="4" t="s">
        <v>675</v>
      </c>
      <c r="Z57" s="4" t="s">
        <v>29</v>
      </c>
      <c r="AA57" s="4" t="s">
        <v>29</v>
      </c>
    </row>
    <row r="58" spans="1:27" ht="270" x14ac:dyDescent="0.25">
      <c r="A58" s="20" t="s">
        <v>51</v>
      </c>
      <c r="B58" s="4" t="s">
        <v>63</v>
      </c>
      <c r="C58" s="9" t="s">
        <v>804</v>
      </c>
      <c r="D58" s="4" t="s">
        <v>515</v>
      </c>
      <c r="E58" s="4" t="s">
        <v>395</v>
      </c>
      <c r="F58" s="4" t="s">
        <v>31</v>
      </c>
      <c r="G58" s="9">
        <v>1</v>
      </c>
      <c r="H58" s="6" t="s">
        <v>26</v>
      </c>
      <c r="I58" s="4" t="s">
        <v>383</v>
      </c>
      <c r="J58" s="9" t="s">
        <v>102</v>
      </c>
      <c r="K58" s="4" t="s">
        <v>28</v>
      </c>
      <c r="L58" s="4" t="s">
        <v>103</v>
      </c>
      <c r="M58" s="4" t="s">
        <v>104</v>
      </c>
      <c r="N58" s="4">
        <v>6</v>
      </c>
      <c r="O58" s="4">
        <v>2</v>
      </c>
      <c r="P58" s="20">
        <f t="shared" ref="P58:P70" si="21">+O58*N58</f>
        <v>12</v>
      </c>
      <c r="Q58" s="4" t="str">
        <f t="shared" si="17"/>
        <v>ALTO</v>
      </c>
      <c r="R58" s="4">
        <v>10</v>
      </c>
      <c r="S58" s="20">
        <f t="shared" ref="S58:S70" si="22">P58*R58</f>
        <v>120</v>
      </c>
      <c r="T58" s="4" t="str">
        <f t="shared" si="19"/>
        <v>III</v>
      </c>
      <c r="U58" s="4" t="str">
        <f t="shared" si="20"/>
        <v>MEJORABLE</v>
      </c>
      <c r="V58" s="6" t="s">
        <v>29</v>
      </c>
      <c r="W58" s="4" t="s">
        <v>29</v>
      </c>
      <c r="X58" s="4" t="s">
        <v>29</v>
      </c>
      <c r="Y58" s="4" t="s">
        <v>106</v>
      </c>
      <c r="Z58" s="6" t="s">
        <v>29</v>
      </c>
      <c r="AA58" s="4" t="s">
        <v>107</v>
      </c>
    </row>
    <row r="59" spans="1:27" ht="270" x14ac:dyDescent="0.25">
      <c r="A59" s="20" t="s">
        <v>51</v>
      </c>
      <c r="B59" s="4" t="s">
        <v>63</v>
      </c>
      <c r="C59" s="9" t="s">
        <v>804</v>
      </c>
      <c r="D59" s="4" t="s">
        <v>515</v>
      </c>
      <c r="E59" s="4" t="s">
        <v>395</v>
      </c>
      <c r="F59" s="4" t="s">
        <v>31</v>
      </c>
      <c r="G59" s="9">
        <v>1</v>
      </c>
      <c r="H59" s="6" t="s">
        <v>26</v>
      </c>
      <c r="I59" s="9" t="s">
        <v>157</v>
      </c>
      <c r="J59" s="9" t="s">
        <v>102</v>
      </c>
      <c r="K59" s="4" t="s">
        <v>28</v>
      </c>
      <c r="L59" s="4" t="s">
        <v>103</v>
      </c>
      <c r="M59" s="4" t="s">
        <v>104</v>
      </c>
      <c r="N59" s="4">
        <v>2</v>
      </c>
      <c r="O59" s="4">
        <v>2</v>
      </c>
      <c r="P59" s="20">
        <f t="shared" si="21"/>
        <v>4</v>
      </c>
      <c r="Q59" s="4" t="str">
        <f t="shared" si="17"/>
        <v>BAJO</v>
      </c>
      <c r="R59" s="4">
        <v>10</v>
      </c>
      <c r="S59" s="20">
        <f t="shared" si="22"/>
        <v>40</v>
      </c>
      <c r="T59" s="4" t="str">
        <f t="shared" si="19"/>
        <v>III</v>
      </c>
      <c r="U59" s="4" t="str">
        <f t="shared" si="20"/>
        <v>MEJORABLE</v>
      </c>
      <c r="V59" s="6" t="s">
        <v>29</v>
      </c>
      <c r="W59" s="4" t="s">
        <v>29</v>
      </c>
      <c r="X59" s="4" t="s">
        <v>105</v>
      </c>
      <c r="Y59" s="4" t="s">
        <v>106</v>
      </c>
      <c r="Z59" s="6" t="s">
        <v>29</v>
      </c>
      <c r="AA59" s="4" t="s">
        <v>107</v>
      </c>
    </row>
    <row r="60" spans="1:27" ht="270" x14ac:dyDescent="0.25">
      <c r="A60" s="20" t="s">
        <v>51</v>
      </c>
      <c r="B60" s="4" t="s">
        <v>63</v>
      </c>
      <c r="C60" s="9" t="s">
        <v>804</v>
      </c>
      <c r="D60" s="4" t="s">
        <v>515</v>
      </c>
      <c r="E60" s="4" t="s">
        <v>395</v>
      </c>
      <c r="F60" s="4" t="s">
        <v>31</v>
      </c>
      <c r="G60" s="9">
        <v>1</v>
      </c>
      <c r="H60" s="6" t="s">
        <v>27</v>
      </c>
      <c r="I60" s="9" t="s">
        <v>109</v>
      </c>
      <c r="J60" s="9" t="s">
        <v>110</v>
      </c>
      <c r="K60" s="6" t="s">
        <v>660</v>
      </c>
      <c r="L60" s="6" t="s">
        <v>340</v>
      </c>
      <c r="M60" s="6" t="s">
        <v>738</v>
      </c>
      <c r="N60" s="4">
        <v>2</v>
      </c>
      <c r="O60" s="4">
        <v>3</v>
      </c>
      <c r="P60" s="20">
        <f t="shared" si="21"/>
        <v>6</v>
      </c>
      <c r="Q60" s="4" t="str">
        <f t="shared" si="17"/>
        <v>MEDIO</v>
      </c>
      <c r="R60" s="4">
        <v>10</v>
      </c>
      <c r="S60" s="20">
        <f t="shared" si="22"/>
        <v>60</v>
      </c>
      <c r="T60" s="4" t="str">
        <f t="shared" si="19"/>
        <v>III</v>
      </c>
      <c r="U60" s="4" t="str">
        <f t="shared" si="20"/>
        <v>MEJORABLE</v>
      </c>
      <c r="V60" s="6" t="s">
        <v>29</v>
      </c>
      <c r="W60" s="4" t="s">
        <v>29</v>
      </c>
      <c r="X60" s="6" t="s">
        <v>341</v>
      </c>
      <c r="Y60" s="6" t="s">
        <v>759</v>
      </c>
      <c r="Z60" s="4" t="s">
        <v>29</v>
      </c>
      <c r="AA60" s="4" t="s">
        <v>100</v>
      </c>
    </row>
    <row r="61" spans="1:27" ht="270" x14ac:dyDescent="0.25">
      <c r="A61" s="20" t="s">
        <v>51</v>
      </c>
      <c r="B61" s="4" t="s">
        <v>63</v>
      </c>
      <c r="C61" s="9" t="s">
        <v>804</v>
      </c>
      <c r="D61" s="4" t="s">
        <v>515</v>
      </c>
      <c r="E61" s="4" t="s">
        <v>395</v>
      </c>
      <c r="F61" s="4" t="s">
        <v>31</v>
      </c>
      <c r="G61" s="9">
        <v>1</v>
      </c>
      <c r="H61" s="6" t="s">
        <v>32</v>
      </c>
      <c r="I61" s="9" t="s">
        <v>385</v>
      </c>
      <c r="J61" s="9" t="s">
        <v>386</v>
      </c>
      <c r="K61" s="9" t="s">
        <v>764</v>
      </c>
      <c r="L61" s="9" t="s">
        <v>344</v>
      </c>
      <c r="M61" s="4" t="s">
        <v>387</v>
      </c>
      <c r="N61" s="4">
        <v>2</v>
      </c>
      <c r="O61" s="4">
        <v>3</v>
      </c>
      <c r="P61" s="20">
        <f t="shared" si="21"/>
        <v>6</v>
      </c>
      <c r="Q61" s="4" t="str">
        <f t="shared" si="17"/>
        <v>MEDIO</v>
      </c>
      <c r="R61" s="4">
        <v>10</v>
      </c>
      <c r="S61" s="20">
        <f t="shared" si="22"/>
        <v>60</v>
      </c>
      <c r="T61" s="4" t="str">
        <f t="shared" si="19"/>
        <v>III</v>
      </c>
      <c r="U61" s="4" t="str">
        <f t="shared" si="20"/>
        <v>MEJORABLE</v>
      </c>
      <c r="V61" s="6" t="s">
        <v>29</v>
      </c>
      <c r="W61" s="6" t="s">
        <v>29</v>
      </c>
      <c r="X61" s="6" t="s">
        <v>29</v>
      </c>
      <c r="Y61" s="4" t="s">
        <v>765</v>
      </c>
      <c r="Z61" s="4" t="s">
        <v>388</v>
      </c>
      <c r="AA61" s="4" t="s">
        <v>501</v>
      </c>
    </row>
    <row r="62" spans="1:27" ht="270" x14ac:dyDescent="0.25">
      <c r="A62" s="20" t="s">
        <v>51</v>
      </c>
      <c r="B62" s="4" t="s">
        <v>63</v>
      </c>
      <c r="C62" s="9" t="s">
        <v>804</v>
      </c>
      <c r="D62" s="4" t="s">
        <v>515</v>
      </c>
      <c r="E62" s="4" t="s">
        <v>395</v>
      </c>
      <c r="F62" s="4" t="s">
        <v>31</v>
      </c>
      <c r="G62" s="9">
        <v>1</v>
      </c>
      <c r="H62" s="6" t="s">
        <v>27</v>
      </c>
      <c r="I62" s="9" t="s">
        <v>347</v>
      </c>
      <c r="J62" s="9" t="s">
        <v>348</v>
      </c>
      <c r="K62" s="6" t="s">
        <v>660</v>
      </c>
      <c r="L62" s="6" t="s">
        <v>340</v>
      </c>
      <c r="M62" s="6" t="s">
        <v>738</v>
      </c>
      <c r="N62" s="4">
        <v>2</v>
      </c>
      <c r="O62" s="4">
        <v>3</v>
      </c>
      <c r="P62" s="20">
        <f t="shared" si="21"/>
        <v>6</v>
      </c>
      <c r="Q62" s="4" t="str">
        <f t="shared" si="17"/>
        <v>MEDIO</v>
      </c>
      <c r="R62" s="4">
        <v>10</v>
      </c>
      <c r="S62" s="20">
        <f t="shared" si="22"/>
        <v>60</v>
      </c>
      <c r="T62" s="4" t="str">
        <f t="shared" si="19"/>
        <v>III</v>
      </c>
      <c r="U62" s="4" t="str">
        <f t="shared" si="20"/>
        <v>MEJORABLE</v>
      </c>
      <c r="V62" s="6" t="s">
        <v>29</v>
      </c>
      <c r="W62" s="4" t="s">
        <v>29</v>
      </c>
      <c r="X62" s="6" t="s">
        <v>341</v>
      </c>
      <c r="Y62" s="6" t="s">
        <v>761</v>
      </c>
      <c r="Z62" s="6" t="s">
        <v>29</v>
      </c>
      <c r="AA62" s="4" t="s">
        <v>323</v>
      </c>
    </row>
    <row r="63" spans="1:27" ht="270" x14ac:dyDescent="0.25">
      <c r="A63" s="20" t="s">
        <v>51</v>
      </c>
      <c r="B63" s="4" t="s">
        <v>63</v>
      </c>
      <c r="C63" s="9" t="s">
        <v>804</v>
      </c>
      <c r="D63" s="4" t="s">
        <v>515</v>
      </c>
      <c r="E63" s="4" t="s">
        <v>395</v>
      </c>
      <c r="F63" s="4" t="s">
        <v>31</v>
      </c>
      <c r="G63" s="9">
        <v>1</v>
      </c>
      <c r="H63" s="6" t="s">
        <v>25</v>
      </c>
      <c r="I63" s="9" t="s">
        <v>98</v>
      </c>
      <c r="J63" s="9" t="s">
        <v>99</v>
      </c>
      <c r="K63" s="9" t="s">
        <v>667</v>
      </c>
      <c r="L63" s="9" t="s">
        <v>28</v>
      </c>
      <c r="M63" s="9" t="s">
        <v>736</v>
      </c>
      <c r="N63" s="4">
        <v>2</v>
      </c>
      <c r="O63" s="4">
        <v>3</v>
      </c>
      <c r="P63" s="20">
        <f t="shared" si="21"/>
        <v>6</v>
      </c>
      <c r="Q63" s="4" t="str">
        <f t="shared" si="17"/>
        <v>MEDIO</v>
      </c>
      <c r="R63" s="4">
        <v>10</v>
      </c>
      <c r="S63" s="20">
        <f t="shared" si="22"/>
        <v>60</v>
      </c>
      <c r="T63" s="4" t="str">
        <f t="shared" si="19"/>
        <v>III</v>
      </c>
      <c r="U63" s="4" t="str">
        <f t="shared" si="20"/>
        <v>MEJORABLE</v>
      </c>
      <c r="V63" s="6" t="s">
        <v>29</v>
      </c>
      <c r="W63" s="4" t="s">
        <v>29</v>
      </c>
      <c r="X63" s="9" t="s">
        <v>667</v>
      </c>
      <c r="Y63" s="4" t="s">
        <v>762</v>
      </c>
      <c r="Z63" s="4" t="s">
        <v>29</v>
      </c>
      <c r="AA63" s="4" t="s">
        <v>100</v>
      </c>
    </row>
    <row r="64" spans="1:27" ht="270" x14ac:dyDescent="0.25">
      <c r="A64" s="20" t="s">
        <v>51</v>
      </c>
      <c r="B64" s="4" t="s">
        <v>63</v>
      </c>
      <c r="C64" s="9" t="s">
        <v>804</v>
      </c>
      <c r="D64" s="4" t="s">
        <v>515</v>
      </c>
      <c r="E64" s="4" t="s">
        <v>395</v>
      </c>
      <c r="F64" s="4" t="s">
        <v>31</v>
      </c>
      <c r="G64" s="9">
        <v>1</v>
      </c>
      <c r="H64" s="6" t="s">
        <v>112</v>
      </c>
      <c r="I64" s="9" t="s">
        <v>396</v>
      </c>
      <c r="J64" s="9" t="s">
        <v>114</v>
      </c>
      <c r="K64" s="6" t="s">
        <v>365</v>
      </c>
      <c r="L64" s="6" t="s">
        <v>366</v>
      </c>
      <c r="M64" s="6" t="s">
        <v>670</v>
      </c>
      <c r="N64" s="4">
        <v>6</v>
      </c>
      <c r="O64" s="4">
        <v>4</v>
      </c>
      <c r="P64" s="20">
        <f t="shared" si="21"/>
        <v>24</v>
      </c>
      <c r="Q64" s="4" t="str">
        <f t="shared" si="17"/>
        <v>MUY ALTO</v>
      </c>
      <c r="R64" s="4">
        <v>60</v>
      </c>
      <c r="S64" s="20">
        <f t="shared" si="22"/>
        <v>1440</v>
      </c>
      <c r="T64" s="4" t="str">
        <f t="shared" si="19"/>
        <v>I</v>
      </c>
      <c r="U64" s="4" t="str">
        <f t="shared" si="20"/>
        <v>NO ACEPTABLE</v>
      </c>
      <c r="V64" s="6" t="s">
        <v>29</v>
      </c>
      <c r="W64" s="4" t="s">
        <v>29</v>
      </c>
      <c r="X64" s="6" t="s">
        <v>29</v>
      </c>
      <c r="Y64" s="4" t="s">
        <v>367</v>
      </c>
      <c r="Z64" s="6" t="s">
        <v>670</v>
      </c>
      <c r="AA64" s="4" t="s">
        <v>29</v>
      </c>
    </row>
    <row r="65" spans="1:27" ht="270" x14ac:dyDescent="0.25">
      <c r="A65" s="20" t="s">
        <v>51</v>
      </c>
      <c r="B65" s="4" t="s">
        <v>63</v>
      </c>
      <c r="C65" s="9" t="s">
        <v>804</v>
      </c>
      <c r="D65" s="4" t="s">
        <v>515</v>
      </c>
      <c r="E65" s="4" t="s">
        <v>395</v>
      </c>
      <c r="F65" s="4" t="s">
        <v>31</v>
      </c>
      <c r="G65" s="9">
        <v>1</v>
      </c>
      <c r="H65" s="6" t="s">
        <v>112</v>
      </c>
      <c r="I65" s="4" t="s">
        <v>198</v>
      </c>
      <c r="J65" s="6" t="s">
        <v>114</v>
      </c>
      <c r="K65" s="6" t="s">
        <v>357</v>
      </c>
      <c r="L65" s="9" t="s">
        <v>637</v>
      </c>
      <c r="M65" s="9" t="s">
        <v>28</v>
      </c>
      <c r="N65" s="4">
        <v>2</v>
      </c>
      <c r="O65" s="4">
        <v>3</v>
      </c>
      <c r="P65" s="20">
        <f t="shared" si="21"/>
        <v>6</v>
      </c>
      <c r="Q65" s="4" t="str">
        <f t="shared" si="17"/>
        <v>MEDIO</v>
      </c>
      <c r="R65" s="4">
        <v>25</v>
      </c>
      <c r="S65" s="20">
        <f t="shared" si="22"/>
        <v>150</v>
      </c>
      <c r="T65" s="4" t="str">
        <f t="shared" si="19"/>
        <v>II</v>
      </c>
      <c r="U65" s="4" t="str">
        <f t="shared" si="20"/>
        <v>NO ACEPTABLE O ACEPTABLE CON CONTROL ESPECIFICO</v>
      </c>
      <c r="V65" s="6" t="s">
        <v>29</v>
      </c>
      <c r="W65" s="4" t="s">
        <v>29</v>
      </c>
      <c r="X65" s="6" t="s">
        <v>384</v>
      </c>
      <c r="Y65" s="4" t="s">
        <v>359</v>
      </c>
      <c r="Z65" s="4" t="s">
        <v>29</v>
      </c>
      <c r="AA65" s="4" t="s">
        <v>360</v>
      </c>
    </row>
    <row r="66" spans="1:27" ht="270" x14ac:dyDescent="0.25">
      <c r="A66" s="20" t="s">
        <v>51</v>
      </c>
      <c r="B66" s="4" t="s">
        <v>63</v>
      </c>
      <c r="C66" s="9" t="s">
        <v>804</v>
      </c>
      <c r="D66" s="4" t="s">
        <v>515</v>
      </c>
      <c r="E66" s="4" t="s">
        <v>395</v>
      </c>
      <c r="F66" s="4" t="s">
        <v>31</v>
      </c>
      <c r="G66" s="9">
        <v>1</v>
      </c>
      <c r="H66" s="6" t="s">
        <v>112</v>
      </c>
      <c r="I66" s="4" t="s">
        <v>198</v>
      </c>
      <c r="J66" s="6" t="s">
        <v>114</v>
      </c>
      <c r="K66" s="6" t="s">
        <v>357</v>
      </c>
      <c r="L66" s="9" t="s">
        <v>637</v>
      </c>
      <c r="M66" s="9" t="s">
        <v>28</v>
      </c>
      <c r="N66" s="4">
        <v>2</v>
      </c>
      <c r="O66" s="4">
        <v>3</v>
      </c>
      <c r="P66" s="20">
        <f t="shared" si="21"/>
        <v>6</v>
      </c>
      <c r="Q66" s="4" t="str">
        <f t="shared" si="17"/>
        <v>MEDIO</v>
      </c>
      <c r="R66" s="4">
        <v>25</v>
      </c>
      <c r="S66" s="20">
        <f t="shared" si="22"/>
        <v>150</v>
      </c>
      <c r="T66" s="4" t="str">
        <f t="shared" si="19"/>
        <v>II</v>
      </c>
      <c r="U66" s="4" t="str">
        <f t="shared" si="20"/>
        <v>NO ACEPTABLE O ACEPTABLE CON CONTROL ESPECIFICO</v>
      </c>
      <c r="V66" s="6" t="s">
        <v>29</v>
      </c>
      <c r="W66" s="4" t="s">
        <v>29</v>
      </c>
      <c r="X66" s="6" t="s">
        <v>384</v>
      </c>
      <c r="Y66" s="4" t="s">
        <v>359</v>
      </c>
      <c r="Z66" s="4" t="s">
        <v>29</v>
      </c>
      <c r="AA66" s="4" t="s">
        <v>360</v>
      </c>
    </row>
    <row r="67" spans="1:27" ht="270" x14ac:dyDescent="0.25">
      <c r="A67" s="20" t="s">
        <v>51</v>
      </c>
      <c r="B67" s="4" t="s">
        <v>63</v>
      </c>
      <c r="C67" s="9" t="s">
        <v>804</v>
      </c>
      <c r="D67" s="4" t="s">
        <v>515</v>
      </c>
      <c r="E67" s="4" t="s">
        <v>395</v>
      </c>
      <c r="F67" s="4" t="s">
        <v>31</v>
      </c>
      <c r="G67" s="9">
        <v>1</v>
      </c>
      <c r="H67" s="6" t="s">
        <v>112</v>
      </c>
      <c r="I67" s="9" t="s">
        <v>361</v>
      </c>
      <c r="J67" s="9" t="s">
        <v>125</v>
      </c>
      <c r="K67" s="9" t="s">
        <v>126</v>
      </c>
      <c r="L67" s="9" t="s">
        <v>127</v>
      </c>
      <c r="M67" s="9" t="s">
        <v>28</v>
      </c>
      <c r="N67" s="4">
        <v>2</v>
      </c>
      <c r="O67" s="4">
        <v>2</v>
      </c>
      <c r="P67" s="20">
        <f t="shared" si="21"/>
        <v>4</v>
      </c>
      <c r="Q67" s="4" t="str">
        <f t="shared" si="17"/>
        <v>BAJO</v>
      </c>
      <c r="R67" s="4">
        <v>10</v>
      </c>
      <c r="S67" s="20">
        <f t="shared" si="22"/>
        <v>40</v>
      </c>
      <c r="T67" s="4" t="str">
        <f t="shared" si="19"/>
        <v>III</v>
      </c>
      <c r="U67" s="4" t="str">
        <f t="shared" si="20"/>
        <v>MEJORABLE</v>
      </c>
      <c r="V67" s="6" t="s">
        <v>29</v>
      </c>
      <c r="W67" s="6" t="s">
        <v>29</v>
      </c>
      <c r="X67" s="6" t="s">
        <v>29</v>
      </c>
      <c r="Y67" s="4" t="s">
        <v>795</v>
      </c>
      <c r="Z67" s="4" t="s">
        <v>29</v>
      </c>
      <c r="AA67" s="4" t="s">
        <v>128</v>
      </c>
    </row>
    <row r="68" spans="1:27" ht="270" x14ac:dyDescent="0.25">
      <c r="A68" s="20" t="s">
        <v>51</v>
      </c>
      <c r="B68" s="4" t="s">
        <v>63</v>
      </c>
      <c r="C68" s="9" t="s">
        <v>804</v>
      </c>
      <c r="D68" s="4" t="s">
        <v>515</v>
      </c>
      <c r="E68" s="4" t="s">
        <v>395</v>
      </c>
      <c r="F68" s="4" t="s">
        <v>31</v>
      </c>
      <c r="G68" s="9">
        <v>1</v>
      </c>
      <c r="H68" s="6" t="s">
        <v>112</v>
      </c>
      <c r="I68" s="9" t="s">
        <v>362</v>
      </c>
      <c r="J68" s="9" t="s">
        <v>125</v>
      </c>
      <c r="K68" s="9" t="s">
        <v>363</v>
      </c>
      <c r="L68" s="9" t="s">
        <v>28</v>
      </c>
      <c r="M68" s="9" t="s">
        <v>28</v>
      </c>
      <c r="N68" s="4">
        <v>2</v>
      </c>
      <c r="O68" s="4">
        <v>3</v>
      </c>
      <c r="P68" s="20">
        <f t="shared" si="21"/>
        <v>6</v>
      </c>
      <c r="Q68" s="4" t="str">
        <f t="shared" si="17"/>
        <v>MEDIO</v>
      </c>
      <c r="R68" s="4">
        <v>10</v>
      </c>
      <c r="S68" s="20">
        <f t="shared" si="22"/>
        <v>60</v>
      </c>
      <c r="T68" s="4" t="str">
        <f t="shared" si="19"/>
        <v>III</v>
      </c>
      <c r="U68" s="4" t="str">
        <f t="shared" si="20"/>
        <v>MEJORABLE</v>
      </c>
      <c r="V68" s="6" t="s">
        <v>29</v>
      </c>
      <c r="W68" s="6" t="s">
        <v>29</v>
      </c>
      <c r="X68" s="6" t="s">
        <v>29</v>
      </c>
      <c r="Y68" s="4" t="s">
        <v>796</v>
      </c>
      <c r="Z68" s="4" t="s">
        <v>29</v>
      </c>
      <c r="AA68" s="4" t="s">
        <v>29</v>
      </c>
    </row>
    <row r="69" spans="1:27" ht="270" x14ac:dyDescent="0.25">
      <c r="A69" s="20" t="s">
        <v>51</v>
      </c>
      <c r="B69" s="4" t="s">
        <v>63</v>
      </c>
      <c r="C69" s="9" t="s">
        <v>804</v>
      </c>
      <c r="D69" s="4" t="s">
        <v>515</v>
      </c>
      <c r="E69" s="4" t="s">
        <v>395</v>
      </c>
      <c r="F69" s="4" t="s">
        <v>31</v>
      </c>
      <c r="G69" s="9">
        <v>1</v>
      </c>
      <c r="H69" s="6" t="s">
        <v>112</v>
      </c>
      <c r="I69" s="6" t="s">
        <v>355</v>
      </c>
      <c r="J69" s="6" t="s">
        <v>356</v>
      </c>
      <c r="K69" s="6" t="s">
        <v>357</v>
      </c>
      <c r="L69" s="9" t="s">
        <v>763</v>
      </c>
      <c r="M69" s="9" t="s">
        <v>141</v>
      </c>
      <c r="N69" s="4">
        <v>2</v>
      </c>
      <c r="O69" s="4">
        <v>2</v>
      </c>
      <c r="P69" s="20">
        <f t="shared" si="21"/>
        <v>4</v>
      </c>
      <c r="Q69" s="4" t="str">
        <f t="shared" si="17"/>
        <v>BAJO</v>
      </c>
      <c r="R69" s="4">
        <v>10</v>
      </c>
      <c r="S69" s="20">
        <f t="shared" si="22"/>
        <v>40</v>
      </c>
      <c r="T69" s="4" t="str">
        <f t="shared" si="19"/>
        <v>III</v>
      </c>
      <c r="U69" s="4" t="str">
        <f t="shared" si="20"/>
        <v>MEJORABLE</v>
      </c>
      <c r="V69" s="6" t="s">
        <v>29</v>
      </c>
      <c r="W69" s="4" t="s">
        <v>29</v>
      </c>
      <c r="X69" s="6" t="s">
        <v>358</v>
      </c>
      <c r="Y69" s="4" t="s">
        <v>359</v>
      </c>
      <c r="Z69" s="4" t="s">
        <v>29</v>
      </c>
      <c r="AA69" s="4" t="s">
        <v>360</v>
      </c>
    </row>
    <row r="70" spans="1:27" ht="270" x14ac:dyDescent="0.25">
      <c r="A70" s="20" t="s">
        <v>51</v>
      </c>
      <c r="B70" s="4" t="s">
        <v>63</v>
      </c>
      <c r="C70" s="9" t="s">
        <v>804</v>
      </c>
      <c r="D70" s="4" t="s">
        <v>515</v>
      </c>
      <c r="E70" s="4" t="s">
        <v>395</v>
      </c>
      <c r="F70" s="4" t="s">
        <v>31</v>
      </c>
      <c r="G70" s="9">
        <v>1</v>
      </c>
      <c r="H70" s="6" t="s">
        <v>112</v>
      </c>
      <c r="I70" s="9" t="s">
        <v>364</v>
      </c>
      <c r="J70" s="9" t="s">
        <v>114</v>
      </c>
      <c r="K70" s="6" t="s">
        <v>365</v>
      </c>
      <c r="L70" s="6" t="s">
        <v>366</v>
      </c>
      <c r="M70" s="6" t="s">
        <v>670</v>
      </c>
      <c r="N70" s="4">
        <v>6</v>
      </c>
      <c r="O70" s="4">
        <v>4</v>
      </c>
      <c r="P70" s="20">
        <f t="shared" si="21"/>
        <v>24</v>
      </c>
      <c r="Q70" s="4" t="str">
        <f t="shared" si="17"/>
        <v>MUY ALTO</v>
      </c>
      <c r="R70" s="4">
        <v>60</v>
      </c>
      <c r="S70" s="20">
        <f t="shared" si="22"/>
        <v>1440</v>
      </c>
      <c r="T70" s="4" t="str">
        <f t="shared" si="19"/>
        <v>I</v>
      </c>
      <c r="U70" s="4" t="str">
        <f t="shared" si="20"/>
        <v>NO ACEPTABLE</v>
      </c>
      <c r="V70" s="6" t="s">
        <v>29</v>
      </c>
      <c r="W70" s="4" t="s">
        <v>29</v>
      </c>
      <c r="X70" s="6" t="s">
        <v>29</v>
      </c>
      <c r="Y70" s="4" t="s">
        <v>367</v>
      </c>
      <c r="Z70" s="6" t="s">
        <v>670</v>
      </c>
      <c r="AA70" s="4" t="s">
        <v>29</v>
      </c>
    </row>
    <row r="71" spans="1:27" ht="270" x14ac:dyDescent="0.25">
      <c r="A71" s="20" t="s">
        <v>51</v>
      </c>
      <c r="B71" s="4" t="s">
        <v>63</v>
      </c>
      <c r="C71" s="9" t="s">
        <v>804</v>
      </c>
      <c r="D71" s="4" t="s">
        <v>515</v>
      </c>
      <c r="E71" s="4" t="s">
        <v>395</v>
      </c>
      <c r="F71" s="4" t="s">
        <v>31</v>
      </c>
      <c r="G71" s="9">
        <v>1</v>
      </c>
      <c r="H71" s="6" t="s">
        <v>53</v>
      </c>
      <c r="I71" s="6" t="s">
        <v>673</v>
      </c>
      <c r="J71" s="6" t="s">
        <v>674</v>
      </c>
      <c r="K71" s="6" t="s">
        <v>28</v>
      </c>
      <c r="L71" s="6" t="s">
        <v>28</v>
      </c>
      <c r="M71" s="6" t="s">
        <v>28</v>
      </c>
      <c r="N71" s="4">
        <v>2</v>
      </c>
      <c r="O71" s="4">
        <v>1</v>
      </c>
      <c r="P71" s="20">
        <f t="shared" ref="P71" si="23">+N71*O71</f>
        <v>2</v>
      </c>
      <c r="Q71" s="4" t="str">
        <f t="shared" si="17"/>
        <v>BAJO</v>
      </c>
      <c r="R71" s="4">
        <v>25</v>
      </c>
      <c r="S71" s="20">
        <f t="shared" ref="S71" si="24">+P71*R71</f>
        <v>50</v>
      </c>
      <c r="T71" s="6" t="str">
        <f t="shared" si="19"/>
        <v>III</v>
      </c>
      <c r="U71" s="6" t="str">
        <f t="shared" si="20"/>
        <v>MEJORABLE</v>
      </c>
      <c r="V71" s="6" t="s">
        <v>29</v>
      </c>
      <c r="W71" s="4" t="s">
        <v>29</v>
      </c>
      <c r="X71" s="4" t="s">
        <v>29</v>
      </c>
      <c r="Y71" s="4" t="s">
        <v>675</v>
      </c>
      <c r="Z71" s="4" t="s">
        <v>29</v>
      </c>
      <c r="AA71" s="4" t="s">
        <v>29</v>
      </c>
    </row>
    <row r="72" spans="1:27" ht="270" x14ac:dyDescent="0.25">
      <c r="A72" s="26" t="s">
        <v>36</v>
      </c>
      <c r="B72" s="4" t="s">
        <v>63</v>
      </c>
      <c r="C72" s="9" t="s">
        <v>46</v>
      </c>
      <c r="D72" s="4" t="s">
        <v>515</v>
      </c>
      <c r="E72" s="4" t="s">
        <v>532</v>
      </c>
      <c r="F72" s="4" t="s">
        <v>31</v>
      </c>
      <c r="G72" s="9">
        <v>2</v>
      </c>
      <c r="H72" s="6" t="s">
        <v>26</v>
      </c>
      <c r="I72" s="9" t="s">
        <v>157</v>
      </c>
      <c r="J72" s="9" t="s">
        <v>102</v>
      </c>
      <c r="K72" s="4" t="s">
        <v>28</v>
      </c>
      <c r="L72" s="4" t="s">
        <v>103</v>
      </c>
      <c r="M72" s="4" t="s">
        <v>104</v>
      </c>
      <c r="N72" s="4">
        <v>6</v>
      </c>
      <c r="O72" s="4">
        <v>2</v>
      </c>
      <c r="P72" s="26">
        <v>12</v>
      </c>
      <c r="Q72" s="4" t="s">
        <v>678</v>
      </c>
      <c r="R72" s="4">
        <v>10</v>
      </c>
      <c r="S72" s="26">
        <v>120</v>
      </c>
      <c r="T72" s="4" t="s">
        <v>676</v>
      </c>
      <c r="U72" s="4" t="s">
        <v>677</v>
      </c>
      <c r="V72" s="6" t="s">
        <v>29</v>
      </c>
      <c r="W72" s="4" t="s">
        <v>29</v>
      </c>
      <c r="X72" s="6" t="s">
        <v>29</v>
      </c>
      <c r="Y72" s="4" t="s">
        <v>106</v>
      </c>
      <c r="Z72" s="6" t="s">
        <v>29</v>
      </c>
      <c r="AA72" s="4" t="s">
        <v>107</v>
      </c>
    </row>
    <row r="73" spans="1:27" ht="270" x14ac:dyDescent="0.25">
      <c r="A73" s="26" t="s">
        <v>36</v>
      </c>
      <c r="B73" s="4" t="s">
        <v>63</v>
      </c>
      <c r="C73" s="9" t="s">
        <v>46</v>
      </c>
      <c r="D73" s="4" t="s">
        <v>515</v>
      </c>
      <c r="E73" s="4" t="s">
        <v>532</v>
      </c>
      <c r="F73" s="4" t="s">
        <v>31</v>
      </c>
      <c r="G73" s="9">
        <v>2</v>
      </c>
      <c r="H73" s="6" t="s">
        <v>26</v>
      </c>
      <c r="I73" s="4" t="s">
        <v>383</v>
      </c>
      <c r="J73" s="9" t="s">
        <v>102</v>
      </c>
      <c r="K73" s="4" t="s">
        <v>28</v>
      </c>
      <c r="L73" s="4" t="s">
        <v>103</v>
      </c>
      <c r="M73" s="4" t="s">
        <v>104</v>
      </c>
      <c r="N73" s="4">
        <v>6</v>
      </c>
      <c r="O73" s="4">
        <v>2</v>
      </c>
      <c r="P73" s="26">
        <v>12</v>
      </c>
      <c r="Q73" s="4" t="s">
        <v>678</v>
      </c>
      <c r="R73" s="4">
        <v>10</v>
      </c>
      <c r="S73" s="26">
        <v>120</v>
      </c>
      <c r="T73" s="4" t="s">
        <v>676</v>
      </c>
      <c r="U73" s="4" t="s">
        <v>677</v>
      </c>
      <c r="V73" s="6" t="s">
        <v>29</v>
      </c>
      <c r="W73" s="4" t="s">
        <v>29</v>
      </c>
      <c r="X73" s="6" t="s">
        <v>29</v>
      </c>
      <c r="Y73" s="4" t="s">
        <v>106</v>
      </c>
      <c r="Z73" s="6" t="s">
        <v>29</v>
      </c>
      <c r="AA73" s="4" t="s">
        <v>107</v>
      </c>
    </row>
    <row r="74" spans="1:27" ht="270" x14ac:dyDescent="0.25">
      <c r="A74" s="26" t="s">
        <v>36</v>
      </c>
      <c r="B74" s="4" t="s">
        <v>63</v>
      </c>
      <c r="C74" s="9" t="s">
        <v>46</v>
      </c>
      <c r="D74" s="4" t="s">
        <v>515</v>
      </c>
      <c r="E74" s="4" t="s">
        <v>532</v>
      </c>
      <c r="F74" s="4" t="s">
        <v>31</v>
      </c>
      <c r="G74" s="9">
        <v>2</v>
      </c>
      <c r="H74" s="6" t="s">
        <v>27</v>
      </c>
      <c r="I74" s="6" t="s">
        <v>109</v>
      </c>
      <c r="J74" s="6" t="s">
        <v>110</v>
      </c>
      <c r="K74" s="6" t="s">
        <v>660</v>
      </c>
      <c r="L74" s="6" t="s">
        <v>340</v>
      </c>
      <c r="M74" s="6" t="s">
        <v>738</v>
      </c>
      <c r="N74" s="4">
        <v>2</v>
      </c>
      <c r="O74" s="4">
        <v>3</v>
      </c>
      <c r="P74" s="26">
        <v>6</v>
      </c>
      <c r="Q74" s="4" t="s">
        <v>12</v>
      </c>
      <c r="R74" s="4">
        <v>10</v>
      </c>
      <c r="S74" s="26">
        <v>60</v>
      </c>
      <c r="T74" s="4" t="s">
        <v>676</v>
      </c>
      <c r="U74" s="4" t="s">
        <v>677</v>
      </c>
      <c r="V74" s="6" t="s">
        <v>29</v>
      </c>
      <c r="W74" s="4" t="s">
        <v>29</v>
      </c>
      <c r="X74" s="6" t="s">
        <v>341</v>
      </c>
      <c r="Y74" s="6" t="s">
        <v>759</v>
      </c>
      <c r="Z74" s="4" t="s">
        <v>29</v>
      </c>
      <c r="AA74" s="4" t="s">
        <v>100</v>
      </c>
    </row>
    <row r="75" spans="1:27" ht="270" x14ac:dyDescent="0.25">
      <c r="A75" s="26" t="s">
        <v>36</v>
      </c>
      <c r="B75" s="4" t="s">
        <v>63</v>
      </c>
      <c r="C75" s="9" t="s">
        <v>46</v>
      </c>
      <c r="D75" s="4" t="s">
        <v>515</v>
      </c>
      <c r="E75" s="4" t="s">
        <v>532</v>
      </c>
      <c r="F75" s="4" t="s">
        <v>31</v>
      </c>
      <c r="G75" s="9">
        <v>2</v>
      </c>
      <c r="H75" s="9" t="s">
        <v>32</v>
      </c>
      <c r="I75" s="9" t="s">
        <v>385</v>
      </c>
      <c r="J75" s="9" t="s">
        <v>386</v>
      </c>
      <c r="K75" s="9" t="s">
        <v>764</v>
      </c>
      <c r="L75" s="9" t="s">
        <v>344</v>
      </c>
      <c r="M75" s="4" t="s">
        <v>387</v>
      </c>
      <c r="N75" s="4">
        <v>2</v>
      </c>
      <c r="O75" s="4">
        <v>3</v>
      </c>
      <c r="P75" s="26">
        <v>6</v>
      </c>
      <c r="Q75" s="4" t="s">
        <v>12</v>
      </c>
      <c r="R75" s="4">
        <v>10</v>
      </c>
      <c r="S75" s="26">
        <v>60</v>
      </c>
      <c r="T75" s="4" t="s">
        <v>676</v>
      </c>
      <c r="U75" s="4" t="s">
        <v>677</v>
      </c>
      <c r="V75" s="6" t="s">
        <v>29</v>
      </c>
      <c r="W75" s="4" t="s">
        <v>29</v>
      </c>
      <c r="X75" s="4" t="s">
        <v>29</v>
      </c>
      <c r="Y75" s="4" t="s">
        <v>765</v>
      </c>
      <c r="Z75" s="4" t="s">
        <v>388</v>
      </c>
      <c r="AA75" s="4" t="s">
        <v>389</v>
      </c>
    </row>
    <row r="76" spans="1:27" ht="270" x14ac:dyDescent="0.25">
      <c r="A76" s="26" t="s">
        <v>36</v>
      </c>
      <c r="B76" s="4" t="s">
        <v>63</v>
      </c>
      <c r="C76" s="9" t="s">
        <v>46</v>
      </c>
      <c r="D76" s="4" t="s">
        <v>515</v>
      </c>
      <c r="E76" s="4" t="s">
        <v>532</v>
      </c>
      <c r="F76" s="4" t="s">
        <v>31</v>
      </c>
      <c r="G76" s="9">
        <v>2</v>
      </c>
      <c r="H76" s="6" t="s">
        <v>27</v>
      </c>
      <c r="I76" s="6" t="s">
        <v>347</v>
      </c>
      <c r="J76" s="6" t="s">
        <v>348</v>
      </c>
      <c r="K76" s="6" t="s">
        <v>660</v>
      </c>
      <c r="L76" s="6" t="s">
        <v>340</v>
      </c>
      <c r="M76" s="6" t="s">
        <v>738</v>
      </c>
      <c r="N76" s="4">
        <v>2</v>
      </c>
      <c r="O76" s="4">
        <v>3</v>
      </c>
      <c r="P76" s="26">
        <v>6</v>
      </c>
      <c r="Q76" s="4" t="s">
        <v>12</v>
      </c>
      <c r="R76" s="4">
        <v>10</v>
      </c>
      <c r="S76" s="26">
        <v>60</v>
      </c>
      <c r="T76" s="4" t="s">
        <v>676</v>
      </c>
      <c r="U76" s="4" t="s">
        <v>677</v>
      </c>
      <c r="V76" s="6" t="s">
        <v>29</v>
      </c>
      <c r="W76" s="4" t="s">
        <v>29</v>
      </c>
      <c r="X76" s="6" t="s">
        <v>341</v>
      </c>
      <c r="Y76" s="6" t="s">
        <v>761</v>
      </c>
      <c r="Z76" s="6" t="s">
        <v>29</v>
      </c>
      <c r="AA76" s="4" t="s">
        <v>323</v>
      </c>
    </row>
    <row r="77" spans="1:27" ht="270" x14ac:dyDescent="0.25">
      <c r="A77" s="26" t="s">
        <v>36</v>
      </c>
      <c r="B77" s="4" t="s">
        <v>63</v>
      </c>
      <c r="C77" s="9" t="s">
        <v>46</v>
      </c>
      <c r="D77" s="4" t="s">
        <v>515</v>
      </c>
      <c r="E77" s="4" t="s">
        <v>532</v>
      </c>
      <c r="F77" s="4" t="s">
        <v>31</v>
      </c>
      <c r="G77" s="9">
        <v>2</v>
      </c>
      <c r="H77" s="6" t="s">
        <v>25</v>
      </c>
      <c r="I77" s="6" t="s">
        <v>98</v>
      </c>
      <c r="J77" s="6" t="s">
        <v>99</v>
      </c>
      <c r="K77" s="9" t="s">
        <v>667</v>
      </c>
      <c r="L77" s="9" t="s">
        <v>28</v>
      </c>
      <c r="M77" s="9" t="s">
        <v>736</v>
      </c>
      <c r="N77" s="4">
        <v>2</v>
      </c>
      <c r="O77" s="4">
        <v>3</v>
      </c>
      <c r="P77" s="26">
        <v>6</v>
      </c>
      <c r="Q77" s="4" t="s">
        <v>12</v>
      </c>
      <c r="R77" s="4">
        <v>10</v>
      </c>
      <c r="S77" s="26">
        <v>60</v>
      </c>
      <c r="T77" s="4" t="s">
        <v>676</v>
      </c>
      <c r="U77" s="4" t="s">
        <v>677</v>
      </c>
      <c r="V77" s="6" t="s">
        <v>29</v>
      </c>
      <c r="W77" s="4" t="s">
        <v>29</v>
      </c>
      <c r="X77" s="9" t="s">
        <v>667</v>
      </c>
      <c r="Y77" s="4" t="s">
        <v>762</v>
      </c>
      <c r="Z77" s="4" t="s">
        <v>29</v>
      </c>
      <c r="AA77" s="4" t="s">
        <v>100</v>
      </c>
    </row>
    <row r="78" spans="1:27" ht="270" x14ac:dyDescent="0.25">
      <c r="A78" s="26" t="s">
        <v>36</v>
      </c>
      <c r="B78" s="4" t="s">
        <v>63</v>
      </c>
      <c r="C78" s="9" t="s">
        <v>46</v>
      </c>
      <c r="D78" s="4" t="s">
        <v>515</v>
      </c>
      <c r="E78" s="4" t="s">
        <v>532</v>
      </c>
      <c r="F78" s="4" t="s">
        <v>31</v>
      </c>
      <c r="G78" s="9">
        <v>2</v>
      </c>
      <c r="H78" s="6" t="s">
        <v>112</v>
      </c>
      <c r="I78" s="9" t="s">
        <v>396</v>
      </c>
      <c r="J78" s="9" t="s">
        <v>114</v>
      </c>
      <c r="K78" s="6" t="s">
        <v>365</v>
      </c>
      <c r="L78" s="6" t="s">
        <v>366</v>
      </c>
      <c r="M78" s="6" t="s">
        <v>670</v>
      </c>
      <c r="N78" s="4">
        <v>6</v>
      </c>
      <c r="O78" s="4">
        <v>4</v>
      </c>
      <c r="P78" s="26">
        <v>24</v>
      </c>
      <c r="Q78" s="4" t="s">
        <v>805</v>
      </c>
      <c r="R78" s="4">
        <v>60</v>
      </c>
      <c r="S78" s="26">
        <v>1440</v>
      </c>
      <c r="T78" s="4" t="s">
        <v>806</v>
      </c>
      <c r="U78" s="4" t="s">
        <v>807</v>
      </c>
      <c r="V78" s="6" t="s">
        <v>29</v>
      </c>
      <c r="W78" s="4" t="s">
        <v>29</v>
      </c>
      <c r="X78" s="6" t="s">
        <v>29</v>
      </c>
      <c r="Y78" s="4" t="s">
        <v>367</v>
      </c>
      <c r="Z78" s="6" t="s">
        <v>670</v>
      </c>
      <c r="AA78" s="4" t="s">
        <v>29</v>
      </c>
    </row>
    <row r="79" spans="1:27" ht="270" x14ac:dyDescent="0.25">
      <c r="A79" s="26" t="s">
        <v>36</v>
      </c>
      <c r="B79" s="4" t="s">
        <v>63</v>
      </c>
      <c r="C79" s="9" t="s">
        <v>46</v>
      </c>
      <c r="D79" s="4" t="s">
        <v>515</v>
      </c>
      <c r="E79" s="4" t="s">
        <v>532</v>
      </c>
      <c r="F79" s="4" t="s">
        <v>31</v>
      </c>
      <c r="G79" s="9">
        <v>2</v>
      </c>
      <c r="H79" s="6" t="s">
        <v>112</v>
      </c>
      <c r="I79" s="9" t="s">
        <v>733</v>
      </c>
      <c r="J79" s="9" t="s">
        <v>114</v>
      </c>
      <c r="K79" s="9" t="s">
        <v>120</v>
      </c>
      <c r="L79" s="9" t="s">
        <v>121</v>
      </c>
      <c r="M79" s="9" t="s">
        <v>28</v>
      </c>
      <c r="N79" s="4">
        <v>6</v>
      </c>
      <c r="O79" s="4">
        <v>1</v>
      </c>
      <c r="P79" s="26">
        <v>6</v>
      </c>
      <c r="Q79" s="4" t="s">
        <v>12</v>
      </c>
      <c r="R79" s="4">
        <v>60</v>
      </c>
      <c r="S79" s="26">
        <v>360</v>
      </c>
      <c r="T79" s="4" t="s">
        <v>808</v>
      </c>
      <c r="U79" s="4" t="s">
        <v>809</v>
      </c>
      <c r="V79" s="6" t="s">
        <v>29</v>
      </c>
      <c r="W79" s="4" t="s">
        <v>29</v>
      </c>
      <c r="X79" s="4" t="s">
        <v>29</v>
      </c>
      <c r="Y79" s="4" t="s">
        <v>122</v>
      </c>
      <c r="Z79" s="4" t="s">
        <v>29</v>
      </c>
      <c r="AA79" s="4" t="s">
        <v>29</v>
      </c>
    </row>
    <row r="80" spans="1:27" ht="270" x14ac:dyDescent="0.25">
      <c r="A80" s="26" t="s">
        <v>36</v>
      </c>
      <c r="B80" s="4" t="s">
        <v>63</v>
      </c>
      <c r="C80" s="9" t="s">
        <v>46</v>
      </c>
      <c r="D80" s="4" t="s">
        <v>515</v>
      </c>
      <c r="E80" s="4" t="s">
        <v>532</v>
      </c>
      <c r="F80" s="4" t="s">
        <v>31</v>
      </c>
      <c r="G80" s="9">
        <v>2</v>
      </c>
      <c r="H80" s="6" t="s">
        <v>112</v>
      </c>
      <c r="I80" s="6" t="s">
        <v>362</v>
      </c>
      <c r="J80" s="6" t="s">
        <v>125</v>
      </c>
      <c r="K80" s="9" t="s">
        <v>363</v>
      </c>
      <c r="L80" s="6" t="s">
        <v>28</v>
      </c>
      <c r="M80" s="6" t="s">
        <v>28</v>
      </c>
      <c r="N80" s="4">
        <v>2</v>
      </c>
      <c r="O80" s="4">
        <v>3</v>
      </c>
      <c r="P80" s="26">
        <v>6</v>
      </c>
      <c r="Q80" s="4" t="s">
        <v>12</v>
      </c>
      <c r="R80" s="4">
        <v>10</v>
      </c>
      <c r="S80" s="26">
        <v>60</v>
      </c>
      <c r="T80" s="4" t="s">
        <v>676</v>
      </c>
      <c r="U80" s="4" t="s">
        <v>677</v>
      </c>
      <c r="V80" s="6" t="s">
        <v>29</v>
      </c>
      <c r="W80" s="4" t="s">
        <v>29</v>
      </c>
      <c r="X80" s="4" t="s">
        <v>29</v>
      </c>
      <c r="Y80" s="4" t="s">
        <v>796</v>
      </c>
      <c r="Z80" s="4" t="s">
        <v>29</v>
      </c>
      <c r="AA80" s="4" t="s">
        <v>29</v>
      </c>
    </row>
    <row r="81" spans="1:27" ht="270" x14ac:dyDescent="0.25">
      <c r="A81" s="26" t="s">
        <v>36</v>
      </c>
      <c r="B81" s="4" t="s">
        <v>63</v>
      </c>
      <c r="C81" s="9" t="s">
        <v>46</v>
      </c>
      <c r="D81" s="4" t="s">
        <v>515</v>
      </c>
      <c r="E81" s="4" t="s">
        <v>532</v>
      </c>
      <c r="F81" s="4" t="s">
        <v>31</v>
      </c>
      <c r="G81" s="9">
        <v>2</v>
      </c>
      <c r="H81" s="6" t="s">
        <v>112</v>
      </c>
      <c r="I81" s="6" t="s">
        <v>361</v>
      </c>
      <c r="J81" s="6" t="s">
        <v>125</v>
      </c>
      <c r="K81" s="6" t="s">
        <v>126</v>
      </c>
      <c r="L81" s="6" t="s">
        <v>127</v>
      </c>
      <c r="M81" s="6" t="s">
        <v>28</v>
      </c>
      <c r="N81" s="4">
        <v>2</v>
      </c>
      <c r="O81" s="4">
        <v>2</v>
      </c>
      <c r="P81" s="26">
        <v>4</v>
      </c>
      <c r="Q81" s="4" t="s">
        <v>810</v>
      </c>
      <c r="R81" s="4">
        <v>10</v>
      </c>
      <c r="S81" s="26">
        <v>40</v>
      </c>
      <c r="T81" s="4" t="s">
        <v>676</v>
      </c>
      <c r="U81" s="4" t="s">
        <v>677</v>
      </c>
      <c r="V81" s="6" t="s">
        <v>29</v>
      </c>
      <c r="W81" s="4" t="s">
        <v>29</v>
      </c>
      <c r="X81" s="4" t="s">
        <v>29</v>
      </c>
      <c r="Y81" s="4" t="s">
        <v>795</v>
      </c>
      <c r="Z81" s="4" t="s">
        <v>29</v>
      </c>
      <c r="AA81" s="4" t="s">
        <v>128</v>
      </c>
    </row>
    <row r="82" spans="1:27" ht="270" x14ac:dyDescent="0.25">
      <c r="A82" s="26" t="s">
        <v>36</v>
      </c>
      <c r="B82" s="4" t="s">
        <v>63</v>
      </c>
      <c r="C82" s="9" t="s">
        <v>46</v>
      </c>
      <c r="D82" s="4" t="s">
        <v>515</v>
      </c>
      <c r="E82" s="4" t="s">
        <v>532</v>
      </c>
      <c r="F82" s="4" t="s">
        <v>31</v>
      </c>
      <c r="G82" s="9">
        <v>2</v>
      </c>
      <c r="H82" s="6" t="s">
        <v>112</v>
      </c>
      <c r="I82" s="9" t="s">
        <v>668</v>
      </c>
      <c r="J82" s="9" t="s">
        <v>412</v>
      </c>
      <c r="K82" s="9" t="s">
        <v>363</v>
      </c>
      <c r="L82" s="9" t="s">
        <v>28</v>
      </c>
      <c r="M82" s="9" t="s">
        <v>171</v>
      </c>
      <c r="N82" s="4">
        <v>2</v>
      </c>
      <c r="O82" s="4">
        <v>2</v>
      </c>
      <c r="P82" s="26">
        <v>4</v>
      </c>
      <c r="Q82" s="4" t="s">
        <v>810</v>
      </c>
      <c r="R82" s="4">
        <v>25</v>
      </c>
      <c r="S82" s="26">
        <v>100</v>
      </c>
      <c r="T82" s="4" t="s">
        <v>676</v>
      </c>
      <c r="U82" s="4" t="s">
        <v>677</v>
      </c>
      <c r="V82" s="6" t="s">
        <v>29</v>
      </c>
      <c r="W82" s="4" t="s">
        <v>29</v>
      </c>
      <c r="X82" s="4" t="s">
        <v>29</v>
      </c>
      <c r="Y82" s="4" t="s">
        <v>797</v>
      </c>
      <c r="Z82" s="4" t="s">
        <v>29</v>
      </c>
      <c r="AA82" s="4" t="s">
        <v>128</v>
      </c>
    </row>
    <row r="83" spans="1:27" ht="270" x14ac:dyDescent="0.25">
      <c r="A83" s="26" t="s">
        <v>36</v>
      </c>
      <c r="B83" s="4" t="s">
        <v>63</v>
      </c>
      <c r="C83" s="9" t="s">
        <v>46</v>
      </c>
      <c r="D83" s="4" t="s">
        <v>515</v>
      </c>
      <c r="E83" s="4" t="s">
        <v>532</v>
      </c>
      <c r="F83" s="4" t="s">
        <v>31</v>
      </c>
      <c r="G83" s="9">
        <v>2</v>
      </c>
      <c r="H83" s="6" t="s">
        <v>112</v>
      </c>
      <c r="I83" s="6" t="s">
        <v>355</v>
      </c>
      <c r="J83" s="6" t="s">
        <v>356</v>
      </c>
      <c r="K83" s="6" t="s">
        <v>357</v>
      </c>
      <c r="L83" s="9" t="s">
        <v>763</v>
      </c>
      <c r="M83" s="9" t="s">
        <v>141</v>
      </c>
      <c r="N83" s="4">
        <v>2</v>
      </c>
      <c r="O83" s="4">
        <v>4</v>
      </c>
      <c r="P83" s="26">
        <v>8</v>
      </c>
      <c r="Q83" s="4" t="s">
        <v>12</v>
      </c>
      <c r="R83" s="4">
        <v>10</v>
      </c>
      <c r="S83" s="26">
        <v>80</v>
      </c>
      <c r="T83" s="4" t="s">
        <v>676</v>
      </c>
      <c r="U83" s="4" t="s">
        <v>677</v>
      </c>
      <c r="V83" s="6" t="s">
        <v>29</v>
      </c>
      <c r="W83" s="4" t="s">
        <v>29</v>
      </c>
      <c r="X83" s="6" t="s">
        <v>358</v>
      </c>
      <c r="Y83" s="4" t="s">
        <v>359</v>
      </c>
      <c r="Z83" s="4" t="s">
        <v>29</v>
      </c>
      <c r="AA83" s="4" t="s">
        <v>360</v>
      </c>
    </row>
    <row r="84" spans="1:27" ht="270" x14ac:dyDescent="0.25">
      <c r="A84" s="26" t="s">
        <v>36</v>
      </c>
      <c r="B84" s="4" t="s">
        <v>63</v>
      </c>
      <c r="C84" s="9" t="s">
        <v>46</v>
      </c>
      <c r="D84" s="4" t="s">
        <v>515</v>
      </c>
      <c r="E84" s="4" t="s">
        <v>532</v>
      </c>
      <c r="F84" s="4" t="s">
        <v>31</v>
      </c>
      <c r="G84" s="9">
        <v>2</v>
      </c>
      <c r="H84" s="6" t="s">
        <v>112</v>
      </c>
      <c r="I84" s="9" t="s">
        <v>364</v>
      </c>
      <c r="J84" s="9" t="s">
        <v>114</v>
      </c>
      <c r="K84" s="6" t="s">
        <v>365</v>
      </c>
      <c r="L84" s="6" t="s">
        <v>366</v>
      </c>
      <c r="M84" s="6" t="s">
        <v>670</v>
      </c>
      <c r="N84" s="4">
        <v>6</v>
      </c>
      <c r="O84" s="4">
        <v>4</v>
      </c>
      <c r="P84" s="26">
        <v>24</v>
      </c>
      <c r="Q84" s="4" t="s">
        <v>805</v>
      </c>
      <c r="R84" s="4">
        <v>60</v>
      </c>
      <c r="S84" s="26">
        <v>1440</v>
      </c>
      <c r="T84" s="4" t="s">
        <v>806</v>
      </c>
      <c r="U84" s="4" t="s">
        <v>807</v>
      </c>
      <c r="V84" s="6" t="s">
        <v>29</v>
      </c>
      <c r="W84" s="4" t="s">
        <v>29</v>
      </c>
      <c r="X84" s="6" t="s">
        <v>29</v>
      </c>
      <c r="Y84" s="4" t="s">
        <v>367</v>
      </c>
      <c r="Z84" s="6" t="s">
        <v>670</v>
      </c>
      <c r="AA84" s="4" t="s">
        <v>29</v>
      </c>
    </row>
    <row r="85" spans="1:27" ht="270" x14ac:dyDescent="0.25">
      <c r="A85" s="26" t="s">
        <v>36</v>
      </c>
      <c r="B85" s="4" t="s">
        <v>63</v>
      </c>
      <c r="C85" s="9" t="s">
        <v>46</v>
      </c>
      <c r="D85" s="4" t="s">
        <v>515</v>
      </c>
      <c r="E85" s="4" t="s">
        <v>532</v>
      </c>
      <c r="F85" s="4" t="s">
        <v>31</v>
      </c>
      <c r="G85" s="9">
        <v>2</v>
      </c>
      <c r="H85" s="6" t="s">
        <v>53</v>
      </c>
      <c r="I85" s="6" t="s">
        <v>673</v>
      </c>
      <c r="J85" s="6" t="s">
        <v>674</v>
      </c>
      <c r="K85" s="6" t="s">
        <v>28</v>
      </c>
      <c r="L85" s="6" t="s">
        <v>28</v>
      </c>
      <c r="M85" s="6" t="s">
        <v>28</v>
      </c>
      <c r="N85" s="4">
        <v>2</v>
      </c>
      <c r="O85" s="4">
        <v>1</v>
      </c>
      <c r="P85" s="20">
        <v>2</v>
      </c>
      <c r="Q85" s="4" t="s">
        <v>810</v>
      </c>
      <c r="R85" s="4">
        <v>25</v>
      </c>
      <c r="S85" s="20">
        <v>50</v>
      </c>
      <c r="T85" s="6" t="s">
        <v>676</v>
      </c>
      <c r="U85" s="6" t="s">
        <v>677</v>
      </c>
      <c r="V85" s="6" t="s">
        <v>29</v>
      </c>
      <c r="W85" s="4" t="s">
        <v>29</v>
      </c>
      <c r="X85" s="4" t="s">
        <v>29</v>
      </c>
      <c r="Y85" s="4" t="s">
        <v>675</v>
      </c>
      <c r="Z85" s="4" t="s">
        <v>29</v>
      </c>
      <c r="AA85" s="4" t="s">
        <v>29</v>
      </c>
    </row>
    <row r="86" spans="1:27" ht="90" x14ac:dyDescent="0.25">
      <c r="A86" s="26" t="s">
        <v>451</v>
      </c>
      <c r="B86" s="4" t="s">
        <v>63</v>
      </c>
      <c r="C86" s="9" t="s">
        <v>452</v>
      </c>
      <c r="D86" s="9" t="s">
        <v>453</v>
      </c>
      <c r="E86" s="4" t="s">
        <v>454</v>
      </c>
      <c r="F86" s="4" t="s">
        <v>31</v>
      </c>
      <c r="G86" s="4" t="s">
        <v>71</v>
      </c>
      <c r="H86" s="9" t="s">
        <v>53</v>
      </c>
      <c r="I86" s="6" t="s">
        <v>95</v>
      </c>
      <c r="J86" s="6" t="s">
        <v>96</v>
      </c>
      <c r="K86" s="4" t="s">
        <v>28</v>
      </c>
      <c r="L86" s="4" t="s">
        <v>28</v>
      </c>
      <c r="M86" s="4" t="s">
        <v>644</v>
      </c>
      <c r="N86" s="4">
        <v>2</v>
      </c>
      <c r="O86" s="4">
        <v>4</v>
      </c>
      <c r="P86" s="26">
        <f t="shared" si="0"/>
        <v>8</v>
      </c>
      <c r="Q86" s="4" t="str">
        <f t="shared" si="1"/>
        <v>MEDIO</v>
      </c>
      <c r="R86" s="4">
        <v>25</v>
      </c>
      <c r="S86" s="26">
        <f t="shared" si="2"/>
        <v>200</v>
      </c>
      <c r="T86" s="4" t="str">
        <f t="shared" si="3"/>
        <v>II</v>
      </c>
      <c r="U86" s="4" t="str">
        <f t="shared" si="4"/>
        <v>NO ACEPTABLE O ACEPTABLE CON CONTROL ESPECIFICO</v>
      </c>
      <c r="V86" s="6" t="s">
        <v>29</v>
      </c>
      <c r="W86" s="4" t="s">
        <v>29</v>
      </c>
      <c r="X86" s="4" t="s">
        <v>29</v>
      </c>
      <c r="Y86" s="4" t="s">
        <v>645</v>
      </c>
      <c r="Z86" s="4" t="s">
        <v>97</v>
      </c>
      <c r="AA86" s="4" t="s">
        <v>732</v>
      </c>
    </row>
    <row r="87" spans="1:27" ht="135" x14ac:dyDescent="0.25">
      <c r="A87" s="26" t="s">
        <v>451</v>
      </c>
      <c r="B87" s="4" t="s">
        <v>63</v>
      </c>
      <c r="C87" s="9" t="s">
        <v>452</v>
      </c>
      <c r="D87" s="9" t="s">
        <v>453</v>
      </c>
      <c r="E87" s="4" t="s">
        <v>454</v>
      </c>
      <c r="F87" s="4" t="s">
        <v>31</v>
      </c>
      <c r="G87" s="9" t="s">
        <v>71</v>
      </c>
      <c r="H87" s="9" t="s">
        <v>79</v>
      </c>
      <c r="I87" s="9" t="s">
        <v>129</v>
      </c>
      <c r="J87" s="9" t="s">
        <v>130</v>
      </c>
      <c r="K87" s="6" t="s">
        <v>28</v>
      </c>
      <c r="L87" s="4" t="s">
        <v>28</v>
      </c>
      <c r="M87" s="6" t="s">
        <v>455</v>
      </c>
      <c r="N87" s="4">
        <v>10</v>
      </c>
      <c r="O87" s="4">
        <v>1</v>
      </c>
      <c r="P87" s="26">
        <f t="shared" si="0"/>
        <v>10</v>
      </c>
      <c r="Q87" s="4" t="str">
        <f t="shared" si="1"/>
        <v>ALTO</v>
      </c>
      <c r="R87" s="4">
        <v>100</v>
      </c>
      <c r="S87" s="26">
        <f t="shared" si="2"/>
        <v>1000</v>
      </c>
      <c r="T87" s="4" t="str">
        <f t="shared" si="3"/>
        <v>I</v>
      </c>
      <c r="U87" s="4" t="str">
        <f t="shared" si="4"/>
        <v>NO ACEPTABLE</v>
      </c>
      <c r="V87" s="6" t="s">
        <v>29</v>
      </c>
      <c r="W87" s="4" t="s">
        <v>29</v>
      </c>
      <c r="X87" s="4" t="s">
        <v>29</v>
      </c>
      <c r="Y87" s="4" t="s">
        <v>456</v>
      </c>
      <c r="Z87" s="4" t="s">
        <v>29</v>
      </c>
      <c r="AA87" s="4" t="s">
        <v>132</v>
      </c>
    </row>
    <row r="88" spans="1:27" ht="135" x14ac:dyDescent="0.25">
      <c r="A88" s="26" t="s">
        <v>451</v>
      </c>
      <c r="B88" s="4" t="s">
        <v>63</v>
      </c>
      <c r="C88" s="9" t="s">
        <v>452</v>
      </c>
      <c r="D88" s="9" t="s">
        <v>453</v>
      </c>
      <c r="E88" s="4" t="s">
        <v>454</v>
      </c>
      <c r="F88" s="4" t="s">
        <v>31</v>
      </c>
      <c r="G88" s="11" t="s">
        <v>71</v>
      </c>
      <c r="H88" s="9" t="s">
        <v>79</v>
      </c>
      <c r="I88" s="9" t="s">
        <v>169</v>
      </c>
      <c r="J88" s="9" t="s">
        <v>170</v>
      </c>
      <c r="K88" s="6" t="s">
        <v>28</v>
      </c>
      <c r="L88" s="4" t="s">
        <v>28</v>
      </c>
      <c r="M88" s="6" t="s">
        <v>455</v>
      </c>
      <c r="N88" s="4">
        <v>2</v>
      </c>
      <c r="O88" s="4">
        <v>1</v>
      </c>
      <c r="P88" s="26">
        <f t="shared" si="0"/>
        <v>2</v>
      </c>
      <c r="Q88" s="4" t="str">
        <f t="shared" si="1"/>
        <v>BAJO</v>
      </c>
      <c r="R88" s="4">
        <v>10</v>
      </c>
      <c r="S88" s="26">
        <f t="shared" si="2"/>
        <v>20</v>
      </c>
      <c r="T88" s="4" t="str">
        <f t="shared" si="3"/>
        <v>IV</v>
      </c>
      <c r="U88" s="4" t="str">
        <f t="shared" si="4"/>
        <v>ACEPTABLE</v>
      </c>
      <c r="V88" s="6" t="s">
        <v>29</v>
      </c>
      <c r="W88" s="4" t="s">
        <v>29</v>
      </c>
      <c r="X88" s="4" t="s">
        <v>29</v>
      </c>
      <c r="Y88" s="4" t="s">
        <v>456</v>
      </c>
      <c r="Z88" s="4" t="s">
        <v>457</v>
      </c>
      <c r="AA88" s="4" t="s">
        <v>132</v>
      </c>
    </row>
    <row r="89" spans="1:27" ht="60" x14ac:dyDescent="0.25">
      <c r="A89" s="26" t="s">
        <v>451</v>
      </c>
      <c r="B89" s="4" t="s">
        <v>63</v>
      </c>
      <c r="C89" s="9" t="s">
        <v>452</v>
      </c>
      <c r="D89" s="9" t="s">
        <v>453</v>
      </c>
      <c r="E89" s="4" t="s">
        <v>454</v>
      </c>
      <c r="F89" s="4" t="s">
        <v>31</v>
      </c>
      <c r="G89" s="11" t="s">
        <v>71</v>
      </c>
      <c r="H89" s="9" t="s">
        <v>112</v>
      </c>
      <c r="I89" s="9" t="s">
        <v>684</v>
      </c>
      <c r="J89" s="6" t="s">
        <v>114</v>
      </c>
      <c r="K89" s="9" t="s">
        <v>685</v>
      </c>
      <c r="L89" s="9" t="s">
        <v>28</v>
      </c>
      <c r="M89" s="9" t="s">
        <v>688</v>
      </c>
      <c r="N89" s="9">
        <v>2</v>
      </c>
      <c r="O89" s="9">
        <v>4</v>
      </c>
      <c r="P89" s="20">
        <f t="shared" si="0"/>
        <v>8</v>
      </c>
      <c r="Q89" s="4" t="str">
        <f t="shared" ref="Q89:Q90" si="25">IF(P89=0,"N/A",IF(AND(P89&gt;=1,P89&lt;=4),"BAJO",IF(AND(P89&gt;=6,P89&lt;=9),"MEDIO",IF(AND(P89&gt;=10,P89&lt;=20),"ALTO",IF(P89&gt;=24,"MUY ALTO")))))</f>
        <v>MEDIO</v>
      </c>
      <c r="R89" s="4">
        <v>10</v>
      </c>
      <c r="S89" s="20">
        <f t="shared" si="2"/>
        <v>80</v>
      </c>
      <c r="T89" s="4" t="str">
        <f t="shared" ref="T89:T90" si="26">IF(S89=0,"N/A",IF(AND(S89&gt;=1,S89&lt;=20),"IV",IF(AND(S89&gt;=40,S89&lt;=120),"III",IF(AND(S89&gt;=150,S89&lt;=500),"II",IF(S89&gt;=600,"I")))))</f>
        <v>III</v>
      </c>
      <c r="U89" s="4" t="str">
        <f t="shared" ref="U89:U90" si="27">IF(T89="N/A","N/A",IF(T89="I","NO ACEPTABLE",IF(T89="II","NO ACEPTABLE O ACEPTABLE CON CONTROL ESPECIFICO",IF(T89="III","MEJORABLE",IF(T89="IV","ACEPTABLE")))))</f>
        <v>MEJORABLE</v>
      </c>
      <c r="V89" s="6" t="s">
        <v>29</v>
      </c>
      <c r="W89" s="4" t="s">
        <v>29</v>
      </c>
      <c r="X89" s="9" t="s">
        <v>29</v>
      </c>
      <c r="Y89" s="4" t="s">
        <v>686</v>
      </c>
      <c r="Z89" s="4" t="s">
        <v>29</v>
      </c>
      <c r="AA89" s="4" t="s">
        <v>29</v>
      </c>
    </row>
    <row r="90" spans="1:27" ht="60" x14ac:dyDescent="0.25">
      <c r="A90" s="26" t="s">
        <v>451</v>
      </c>
      <c r="B90" s="4" t="s">
        <v>63</v>
      </c>
      <c r="C90" s="9" t="s">
        <v>452</v>
      </c>
      <c r="D90" s="9" t="s">
        <v>453</v>
      </c>
      <c r="E90" s="4" t="s">
        <v>454</v>
      </c>
      <c r="F90" s="4" t="s">
        <v>31</v>
      </c>
      <c r="G90" s="11" t="s">
        <v>71</v>
      </c>
      <c r="H90" s="9" t="s">
        <v>112</v>
      </c>
      <c r="I90" s="9" t="s">
        <v>751</v>
      </c>
      <c r="J90" s="6" t="s">
        <v>687</v>
      </c>
      <c r="K90" s="9" t="s">
        <v>685</v>
      </c>
      <c r="L90" s="9" t="s">
        <v>28</v>
      </c>
      <c r="M90" s="9" t="s">
        <v>688</v>
      </c>
      <c r="N90" s="9">
        <v>2</v>
      </c>
      <c r="O90" s="9">
        <v>4</v>
      </c>
      <c r="P90" s="20">
        <f t="shared" si="0"/>
        <v>8</v>
      </c>
      <c r="Q90" s="4" t="str">
        <f t="shared" si="25"/>
        <v>MEDIO</v>
      </c>
      <c r="R90" s="4">
        <v>10</v>
      </c>
      <c r="S90" s="20">
        <f t="shared" si="2"/>
        <v>80</v>
      </c>
      <c r="T90" s="4" t="str">
        <f t="shared" si="26"/>
        <v>III</v>
      </c>
      <c r="U90" s="4" t="str">
        <f t="shared" si="27"/>
        <v>MEJORABLE</v>
      </c>
      <c r="V90" s="6" t="s">
        <v>29</v>
      </c>
      <c r="W90" s="4" t="s">
        <v>29</v>
      </c>
      <c r="X90" s="9" t="s">
        <v>29</v>
      </c>
      <c r="Y90" s="4" t="s">
        <v>686</v>
      </c>
      <c r="Z90" s="4" t="s">
        <v>29</v>
      </c>
      <c r="AA90" s="4" t="s">
        <v>29</v>
      </c>
    </row>
    <row r="91" spans="1:27" ht="240" x14ac:dyDescent="0.25">
      <c r="A91" s="24" t="s">
        <v>754</v>
      </c>
      <c r="B91" s="4" t="s">
        <v>63</v>
      </c>
      <c r="C91" s="4" t="s">
        <v>490</v>
      </c>
      <c r="D91" s="6" t="s">
        <v>755</v>
      </c>
      <c r="E91" s="6" t="s">
        <v>756</v>
      </c>
      <c r="F91" s="4" t="s">
        <v>31</v>
      </c>
      <c r="G91" s="4">
        <v>4</v>
      </c>
      <c r="H91" s="9" t="s">
        <v>53</v>
      </c>
      <c r="I91" s="6" t="s">
        <v>95</v>
      </c>
      <c r="J91" s="6" t="s">
        <v>96</v>
      </c>
      <c r="K91" s="4" t="s">
        <v>28</v>
      </c>
      <c r="L91" s="4" t="s">
        <v>28</v>
      </c>
      <c r="M91" s="4" t="s">
        <v>644</v>
      </c>
      <c r="N91" s="4">
        <v>2</v>
      </c>
      <c r="O91" s="4">
        <v>4</v>
      </c>
      <c r="P91" s="26">
        <f t="shared" si="0"/>
        <v>8</v>
      </c>
      <c r="Q91" s="4" t="str">
        <f t="shared" si="1"/>
        <v>MEDIO</v>
      </c>
      <c r="R91" s="4">
        <v>25</v>
      </c>
      <c r="S91" s="26">
        <f t="shared" si="2"/>
        <v>200</v>
      </c>
      <c r="T91" s="4" t="str">
        <f t="shared" si="3"/>
        <v>II</v>
      </c>
      <c r="U91" s="4" t="str">
        <f t="shared" si="4"/>
        <v>NO ACEPTABLE O ACEPTABLE CON CONTROL ESPECIFICO</v>
      </c>
      <c r="V91" s="6" t="s">
        <v>29</v>
      </c>
      <c r="W91" s="4" t="s">
        <v>29</v>
      </c>
      <c r="X91" s="4" t="s">
        <v>29</v>
      </c>
      <c r="Y91" s="4" t="s">
        <v>645</v>
      </c>
      <c r="Z91" s="4" t="s">
        <v>97</v>
      </c>
      <c r="AA91" s="4" t="s">
        <v>732</v>
      </c>
    </row>
    <row r="92" spans="1:27" ht="240" x14ac:dyDescent="0.25">
      <c r="A92" s="24" t="s">
        <v>754</v>
      </c>
      <c r="B92" s="4" t="s">
        <v>63</v>
      </c>
      <c r="C92" s="4" t="s">
        <v>490</v>
      </c>
      <c r="D92" s="6" t="s">
        <v>755</v>
      </c>
      <c r="E92" s="6" t="s">
        <v>756</v>
      </c>
      <c r="F92" s="4" t="s">
        <v>31</v>
      </c>
      <c r="G92" s="4">
        <v>4</v>
      </c>
      <c r="H92" s="4" t="s">
        <v>26</v>
      </c>
      <c r="I92" s="6" t="s">
        <v>462</v>
      </c>
      <c r="J92" s="6" t="s">
        <v>102</v>
      </c>
      <c r="K92" s="4" t="s">
        <v>28</v>
      </c>
      <c r="L92" s="4" t="s">
        <v>28</v>
      </c>
      <c r="M92" s="4" t="s">
        <v>104</v>
      </c>
      <c r="N92" s="6">
        <v>2</v>
      </c>
      <c r="O92" s="6">
        <v>3</v>
      </c>
      <c r="P92" s="26">
        <f t="shared" si="0"/>
        <v>6</v>
      </c>
      <c r="Q92" s="4" t="str">
        <f t="shared" si="1"/>
        <v>MEDIO</v>
      </c>
      <c r="R92" s="4">
        <v>10</v>
      </c>
      <c r="S92" s="26">
        <f t="shared" si="2"/>
        <v>60</v>
      </c>
      <c r="T92" s="4" t="str">
        <f t="shared" si="3"/>
        <v>III</v>
      </c>
      <c r="U92" s="4" t="str">
        <f t="shared" si="4"/>
        <v>MEJORABLE</v>
      </c>
      <c r="V92" s="6" t="s">
        <v>29</v>
      </c>
      <c r="W92" s="4" t="s">
        <v>29</v>
      </c>
      <c r="X92" s="4" t="s">
        <v>105</v>
      </c>
      <c r="Y92" s="4" t="s">
        <v>106</v>
      </c>
      <c r="Z92" s="6" t="s">
        <v>29</v>
      </c>
      <c r="AA92" s="4" t="s">
        <v>107</v>
      </c>
    </row>
    <row r="93" spans="1:27" ht="240" x14ac:dyDescent="0.25">
      <c r="A93" s="24" t="s">
        <v>754</v>
      </c>
      <c r="B93" s="4" t="s">
        <v>63</v>
      </c>
      <c r="C93" s="4" t="s">
        <v>490</v>
      </c>
      <c r="D93" s="6" t="s">
        <v>755</v>
      </c>
      <c r="E93" s="6" t="s">
        <v>756</v>
      </c>
      <c r="F93" s="4" t="s">
        <v>31</v>
      </c>
      <c r="G93" s="4">
        <v>4</v>
      </c>
      <c r="H93" s="4" t="s">
        <v>26</v>
      </c>
      <c r="I93" s="9" t="s">
        <v>308</v>
      </c>
      <c r="J93" s="9" t="s">
        <v>102</v>
      </c>
      <c r="K93" s="4" t="s">
        <v>28</v>
      </c>
      <c r="L93" s="4" t="s">
        <v>28</v>
      </c>
      <c r="M93" s="4" t="s">
        <v>104</v>
      </c>
      <c r="N93" s="6">
        <v>2</v>
      </c>
      <c r="O93" s="6">
        <v>2</v>
      </c>
      <c r="P93" s="26">
        <f t="shared" si="0"/>
        <v>4</v>
      </c>
      <c r="Q93" s="4" t="str">
        <f t="shared" si="1"/>
        <v>BAJO</v>
      </c>
      <c r="R93" s="4">
        <v>10</v>
      </c>
      <c r="S93" s="26">
        <f t="shared" si="2"/>
        <v>40</v>
      </c>
      <c r="T93" s="4" t="str">
        <f t="shared" si="3"/>
        <v>III</v>
      </c>
      <c r="U93" s="4" t="str">
        <f t="shared" si="4"/>
        <v>MEJORABLE</v>
      </c>
      <c r="V93" s="6" t="s">
        <v>29</v>
      </c>
      <c r="W93" s="4" t="s">
        <v>29</v>
      </c>
      <c r="X93" s="4" t="s">
        <v>105</v>
      </c>
      <c r="Y93" s="4" t="s">
        <v>106</v>
      </c>
      <c r="Z93" s="6" t="s">
        <v>29</v>
      </c>
      <c r="AA93" s="4" t="s">
        <v>107</v>
      </c>
    </row>
    <row r="94" spans="1:27" ht="240" x14ac:dyDescent="0.25">
      <c r="A94" s="24" t="s">
        <v>754</v>
      </c>
      <c r="B94" s="4" t="s">
        <v>63</v>
      </c>
      <c r="C94" s="4" t="s">
        <v>490</v>
      </c>
      <c r="D94" s="6" t="s">
        <v>755</v>
      </c>
      <c r="E94" s="6" t="s">
        <v>756</v>
      </c>
      <c r="F94" s="4" t="s">
        <v>31</v>
      </c>
      <c r="G94" s="4">
        <v>4</v>
      </c>
      <c r="H94" s="4" t="s">
        <v>27</v>
      </c>
      <c r="I94" s="6" t="s">
        <v>109</v>
      </c>
      <c r="J94" s="6" t="s">
        <v>110</v>
      </c>
      <c r="K94" s="6" t="s">
        <v>660</v>
      </c>
      <c r="L94" s="6" t="s">
        <v>340</v>
      </c>
      <c r="M94" s="6" t="s">
        <v>738</v>
      </c>
      <c r="N94" s="6">
        <v>2</v>
      </c>
      <c r="O94" s="6">
        <v>3</v>
      </c>
      <c r="P94" s="26">
        <f t="shared" si="0"/>
        <v>6</v>
      </c>
      <c r="Q94" s="4" t="str">
        <f t="shared" si="1"/>
        <v>MEDIO</v>
      </c>
      <c r="R94" s="4">
        <v>10</v>
      </c>
      <c r="S94" s="26">
        <f t="shared" si="2"/>
        <v>60</v>
      </c>
      <c r="T94" s="4" t="str">
        <f t="shared" si="3"/>
        <v>III</v>
      </c>
      <c r="U94" s="4" t="str">
        <f t="shared" si="4"/>
        <v>MEJORABLE</v>
      </c>
      <c r="V94" s="6" t="s">
        <v>29</v>
      </c>
      <c r="W94" s="4" t="s">
        <v>29</v>
      </c>
      <c r="X94" s="6" t="s">
        <v>341</v>
      </c>
      <c r="Y94" s="6" t="s">
        <v>759</v>
      </c>
      <c r="Z94" s="4" t="s">
        <v>29</v>
      </c>
      <c r="AA94" s="4" t="s">
        <v>100</v>
      </c>
    </row>
    <row r="95" spans="1:27" ht="240" x14ac:dyDescent="0.25">
      <c r="A95" s="24" t="s">
        <v>754</v>
      </c>
      <c r="B95" s="4" t="s">
        <v>63</v>
      </c>
      <c r="C95" s="4" t="s">
        <v>490</v>
      </c>
      <c r="D95" s="6" t="s">
        <v>755</v>
      </c>
      <c r="E95" s="6" t="s">
        <v>756</v>
      </c>
      <c r="F95" s="4" t="s">
        <v>31</v>
      </c>
      <c r="G95" s="4">
        <v>4</v>
      </c>
      <c r="H95" s="9" t="s">
        <v>79</v>
      </c>
      <c r="I95" s="9" t="s">
        <v>129</v>
      </c>
      <c r="J95" s="9" t="s">
        <v>130</v>
      </c>
      <c r="K95" s="4" t="s">
        <v>28</v>
      </c>
      <c r="L95" s="4" t="s">
        <v>28</v>
      </c>
      <c r="M95" s="4" t="s">
        <v>171</v>
      </c>
      <c r="N95" s="4">
        <v>10</v>
      </c>
      <c r="O95" s="4">
        <v>1</v>
      </c>
      <c r="P95" s="26">
        <f t="shared" si="0"/>
        <v>10</v>
      </c>
      <c r="Q95" s="4" t="str">
        <f t="shared" si="1"/>
        <v>ALTO</v>
      </c>
      <c r="R95" s="4">
        <v>100</v>
      </c>
      <c r="S95" s="26">
        <f t="shared" si="2"/>
        <v>1000</v>
      </c>
      <c r="T95" s="4" t="str">
        <f t="shared" si="3"/>
        <v>I</v>
      </c>
      <c r="U95" s="4" t="str">
        <f t="shared" si="4"/>
        <v>NO ACEPTABLE</v>
      </c>
      <c r="V95" s="6" t="s">
        <v>29</v>
      </c>
      <c r="W95" s="4" t="s">
        <v>29</v>
      </c>
      <c r="X95" s="4" t="s">
        <v>29</v>
      </c>
      <c r="Y95" s="4" t="s">
        <v>664</v>
      </c>
      <c r="Z95" s="4" t="s">
        <v>29</v>
      </c>
      <c r="AA95" s="4" t="s">
        <v>132</v>
      </c>
    </row>
    <row r="96" spans="1:27" ht="240" x14ac:dyDescent="0.25">
      <c r="A96" s="24" t="s">
        <v>754</v>
      </c>
      <c r="B96" s="4" t="s">
        <v>63</v>
      </c>
      <c r="C96" s="4" t="s">
        <v>490</v>
      </c>
      <c r="D96" s="6" t="s">
        <v>755</v>
      </c>
      <c r="E96" s="6" t="s">
        <v>756</v>
      </c>
      <c r="F96" s="4" t="s">
        <v>31</v>
      </c>
      <c r="G96" s="4">
        <v>4</v>
      </c>
      <c r="H96" s="9" t="s">
        <v>79</v>
      </c>
      <c r="I96" s="9" t="s">
        <v>169</v>
      </c>
      <c r="J96" s="9" t="s">
        <v>170</v>
      </c>
      <c r="K96" s="4" t="s">
        <v>28</v>
      </c>
      <c r="L96" s="4" t="s">
        <v>28</v>
      </c>
      <c r="M96" s="4" t="s">
        <v>171</v>
      </c>
      <c r="N96" s="4">
        <v>2</v>
      </c>
      <c r="O96" s="4">
        <v>1</v>
      </c>
      <c r="P96" s="26">
        <f t="shared" si="0"/>
        <v>2</v>
      </c>
      <c r="Q96" s="4" t="str">
        <f t="shared" si="1"/>
        <v>BAJO</v>
      </c>
      <c r="R96" s="4">
        <v>10</v>
      </c>
      <c r="S96" s="26">
        <f t="shared" si="2"/>
        <v>20</v>
      </c>
      <c r="T96" s="4" t="str">
        <f t="shared" si="3"/>
        <v>IV</v>
      </c>
      <c r="U96" s="4" t="str">
        <f t="shared" si="4"/>
        <v>ACEPTABLE</v>
      </c>
      <c r="V96" s="6" t="s">
        <v>29</v>
      </c>
      <c r="W96" s="4" t="s">
        <v>29</v>
      </c>
      <c r="X96" s="4" t="s">
        <v>29</v>
      </c>
      <c r="Y96" s="4" t="s">
        <v>664</v>
      </c>
      <c r="Z96" s="4" t="s">
        <v>29</v>
      </c>
      <c r="AA96" s="4" t="s">
        <v>132</v>
      </c>
    </row>
    <row r="97" spans="1:27" ht="240" x14ac:dyDescent="0.25">
      <c r="A97" s="24" t="s">
        <v>754</v>
      </c>
      <c r="B97" s="4" t="s">
        <v>63</v>
      </c>
      <c r="C97" s="4" t="s">
        <v>490</v>
      </c>
      <c r="D97" s="6" t="s">
        <v>755</v>
      </c>
      <c r="E97" s="6" t="s">
        <v>756</v>
      </c>
      <c r="F97" s="4" t="s">
        <v>31</v>
      </c>
      <c r="G97" s="4">
        <v>4</v>
      </c>
      <c r="H97" s="6" t="s">
        <v>112</v>
      </c>
      <c r="I97" s="9" t="s">
        <v>364</v>
      </c>
      <c r="J97" s="9" t="s">
        <v>114</v>
      </c>
      <c r="K97" s="6" t="s">
        <v>365</v>
      </c>
      <c r="L97" s="6" t="s">
        <v>366</v>
      </c>
      <c r="M97" s="6" t="s">
        <v>670</v>
      </c>
      <c r="N97" s="4">
        <v>2</v>
      </c>
      <c r="O97" s="9">
        <v>2</v>
      </c>
      <c r="P97" s="26">
        <f t="shared" si="0"/>
        <v>4</v>
      </c>
      <c r="Q97" s="4" t="str">
        <f t="shared" si="1"/>
        <v>BAJO</v>
      </c>
      <c r="R97" s="4">
        <v>60</v>
      </c>
      <c r="S97" s="26">
        <f t="shared" si="2"/>
        <v>240</v>
      </c>
      <c r="T97" s="4" t="str">
        <f t="shared" si="3"/>
        <v>II</v>
      </c>
      <c r="U97" s="4" t="str">
        <f t="shared" si="4"/>
        <v>NO ACEPTABLE O ACEPTABLE CON CONTROL ESPECIFICO</v>
      </c>
      <c r="V97" s="6" t="s">
        <v>29</v>
      </c>
      <c r="W97" s="4" t="s">
        <v>29</v>
      </c>
      <c r="X97" s="6" t="s">
        <v>29</v>
      </c>
      <c r="Y97" s="4" t="s">
        <v>367</v>
      </c>
      <c r="Z97" s="6" t="s">
        <v>670</v>
      </c>
      <c r="AA97" s="4" t="s">
        <v>29</v>
      </c>
    </row>
    <row r="98" spans="1:27" ht="240" x14ac:dyDescent="0.25">
      <c r="A98" s="24" t="s">
        <v>754</v>
      </c>
      <c r="B98" s="4" t="s">
        <v>63</v>
      </c>
      <c r="C98" s="4" t="s">
        <v>490</v>
      </c>
      <c r="D98" s="6" t="s">
        <v>755</v>
      </c>
      <c r="E98" s="6" t="s">
        <v>756</v>
      </c>
      <c r="F98" s="4" t="s">
        <v>31</v>
      </c>
      <c r="G98" s="4">
        <v>4</v>
      </c>
      <c r="H98" s="6" t="s">
        <v>112</v>
      </c>
      <c r="I98" s="9" t="s">
        <v>733</v>
      </c>
      <c r="J98" s="9" t="s">
        <v>114</v>
      </c>
      <c r="K98" s="9" t="s">
        <v>120</v>
      </c>
      <c r="L98" s="9" t="s">
        <v>121</v>
      </c>
      <c r="M98" s="9" t="s">
        <v>28</v>
      </c>
      <c r="N98" s="4">
        <v>6</v>
      </c>
      <c r="O98" s="4">
        <v>2</v>
      </c>
      <c r="P98" s="26">
        <f t="shared" si="0"/>
        <v>12</v>
      </c>
      <c r="Q98" s="4" t="str">
        <f t="shared" si="1"/>
        <v>ALTO</v>
      </c>
      <c r="R98" s="4">
        <v>60</v>
      </c>
      <c r="S98" s="26">
        <f t="shared" si="2"/>
        <v>720</v>
      </c>
      <c r="T98" s="4" t="str">
        <f t="shared" si="3"/>
        <v>I</v>
      </c>
      <c r="U98" s="4" t="str">
        <f t="shared" si="4"/>
        <v>NO ACEPTABLE</v>
      </c>
      <c r="V98" s="6" t="s">
        <v>29</v>
      </c>
      <c r="W98" s="4" t="s">
        <v>29</v>
      </c>
      <c r="X98" s="4" t="s">
        <v>29</v>
      </c>
      <c r="Y98" s="4" t="s">
        <v>122</v>
      </c>
      <c r="Z98" s="4" t="s">
        <v>29</v>
      </c>
      <c r="AA98" s="4" t="s">
        <v>29</v>
      </c>
    </row>
    <row r="99" spans="1:27" ht="240" x14ac:dyDescent="0.25">
      <c r="A99" s="24" t="s">
        <v>754</v>
      </c>
      <c r="B99" s="4" t="s">
        <v>63</v>
      </c>
      <c r="C99" s="4" t="s">
        <v>490</v>
      </c>
      <c r="D99" s="6" t="s">
        <v>755</v>
      </c>
      <c r="E99" s="6" t="s">
        <v>756</v>
      </c>
      <c r="F99" s="4" t="s">
        <v>31</v>
      </c>
      <c r="G99" s="4">
        <v>4</v>
      </c>
      <c r="H99" s="9" t="s">
        <v>25</v>
      </c>
      <c r="I99" s="9" t="s">
        <v>172</v>
      </c>
      <c r="J99" s="9" t="s">
        <v>173</v>
      </c>
      <c r="K99" s="9" t="s">
        <v>174</v>
      </c>
      <c r="L99" s="9" t="s">
        <v>28</v>
      </c>
      <c r="M99" s="9" t="s">
        <v>736</v>
      </c>
      <c r="N99" s="9">
        <v>2</v>
      </c>
      <c r="O99" s="9">
        <v>4</v>
      </c>
      <c r="P99" s="26">
        <f t="shared" si="0"/>
        <v>8</v>
      </c>
      <c r="Q99" s="4" t="str">
        <f t="shared" si="1"/>
        <v>MEDIO</v>
      </c>
      <c r="R99" s="4">
        <v>10</v>
      </c>
      <c r="S99" s="26">
        <f t="shared" si="2"/>
        <v>80</v>
      </c>
      <c r="T99" s="4" t="str">
        <f t="shared" si="3"/>
        <v>III</v>
      </c>
      <c r="U99" s="4" t="str">
        <f t="shared" si="4"/>
        <v>MEJORABLE</v>
      </c>
      <c r="V99" s="6" t="s">
        <v>29</v>
      </c>
      <c r="W99" s="4" t="s">
        <v>29</v>
      </c>
      <c r="X99" s="9" t="s">
        <v>174</v>
      </c>
      <c r="Y99" s="4" t="s">
        <v>741</v>
      </c>
      <c r="Z99" s="4" t="s">
        <v>29</v>
      </c>
      <c r="AA99" s="4" t="s">
        <v>353</v>
      </c>
    </row>
    <row r="100" spans="1:27" ht="240" x14ac:dyDescent="0.25">
      <c r="A100" s="24" t="s">
        <v>754</v>
      </c>
      <c r="B100" s="4" t="s">
        <v>63</v>
      </c>
      <c r="C100" s="4" t="s">
        <v>490</v>
      </c>
      <c r="D100" s="6" t="s">
        <v>755</v>
      </c>
      <c r="E100" s="6" t="s">
        <v>756</v>
      </c>
      <c r="F100" s="4" t="s">
        <v>31</v>
      </c>
      <c r="G100" s="4">
        <v>4</v>
      </c>
      <c r="H100" s="9" t="s">
        <v>25</v>
      </c>
      <c r="I100" s="6" t="s">
        <v>98</v>
      </c>
      <c r="J100" s="6" t="s">
        <v>99</v>
      </c>
      <c r="K100" s="9" t="s">
        <v>667</v>
      </c>
      <c r="L100" s="9" t="s">
        <v>28</v>
      </c>
      <c r="M100" s="9" t="s">
        <v>736</v>
      </c>
      <c r="N100" s="9">
        <v>2</v>
      </c>
      <c r="O100" s="4">
        <v>4</v>
      </c>
      <c r="P100" s="26">
        <f t="shared" si="0"/>
        <v>8</v>
      </c>
      <c r="Q100" s="4" t="str">
        <f t="shared" si="1"/>
        <v>MEDIO</v>
      </c>
      <c r="R100" s="4">
        <v>10</v>
      </c>
      <c r="S100" s="26">
        <f t="shared" si="2"/>
        <v>80</v>
      </c>
      <c r="T100" s="4" t="str">
        <f t="shared" si="3"/>
        <v>III</v>
      </c>
      <c r="U100" s="4" t="str">
        <f t="shared" si="4"/>
        <v>MEJORABLE</v>
      </c>
      <c r="V100" s="6" t="s">
        <v>29</v>
      </c>
      <c r="W100" s="4" t="s">
        <v>29</v>
      </c>
      <c r="X100" s="9" t="s">
        <v>667</v>
      </c>
      <c r="Y100" s="4" t="s">
        <v>762</v>
      </c>
      <c r="Z100" s="4" t="s">
        <v>29</v>
      </c>
      <c r="AA100" s="4" t="s">
        <v>100</v>
      </c>
    </row>
    <row r="101" spans="1:27" ht="90" x14ac:dyDescent="0.25">
      <c r="A101" s="24" t="s">
        <v>642</v>
      </c>
      <c r="B101" s="4" t="s">
        <v>63</v>
      </c>
      <c r="C101" s="4" t="s">
        <v>491</v>
      </c>
      <c r="D101" s="6" t="s">
        <v>752</v>
      </c>
      <c r="E101" s="6" t="s">
        <v>753</v>
      </c>
      <c r="F101" s="4" t="s">
        <v>31</v>
      </c>
      <c r="G101" s="4">
        <v>8</v>
      </c>
      <c r="H101" s="9" t="s">
        <v>53</v>
      </c>
      <c r="I101" s="6" t="s">
        <v>95</v>
      </c>
      <c r="J101" s="6" t="s">
        <v>96</v>
      </c>
      <c r="K101" s="4" t="s">
        <v>28</v>
      </c>
      <c r="L101" s="4" t="s">
        <v>28</v>
      </c>
      <c r="M101" s="4" t="s">
        <v>644</v>
      </c>
      <c r="N101" s="4">
        <v>2</v>
      </c>
      <c r="O101" s="4">
        <v>4</v>
      </c>
      <c r="P101" s="26">
        <f t="shared" si="0"/>
        <v>8</v>
      </c>
      <c r="Q101" s="4" t="str">
        <f t="shared" si="1"/>
        <v>MEDIO</v>
      </c>
      <c r="R101" s="4">
        <v>25</v>
      </c>
      <c r="S101" s="26">
        <f t="shared" si="2"/>
        <v>200</v>
      </c>
      <c r="T101" s="4" t="str">
        <f t="shared" si="3"/>
        <v>II</v>
      </c>
      <c r="U101" s="4" t="str">
        <f t="shared" si="4"/>
        <v>NO ACEPTABLE O ACEPTABLE CON CONTROL ESPECIFICO</v>
      </c>
      <c r="V101" s="6" t="s">
        <v>29</v>
      </c>
      <c r="W101" s="4" t="s">
        <v>29</v>
      </c>
      <c r="X101" s="4" t="s">
        <v>29</v>
      </c>
      <c r="Y101" s="4" t="s">
        <v>645</v>
      </c>
      <c r="Z101" s="4" t="s">
        <v>97</v>
      </c>
      <c r="AA101" s="4" t="s">
        <v>732</v>
      </c>
    </row>
    <row r="102" spans="1:27" ht="240" x14ac:dyDescent="0.25">
      <c r="A102" s="24" t="s">
        <v>642</v>
      </c>
      <c r="B102" s="4" t="s">
        <v>63</v>
      </c>
      <c r="C102" s="4" t="s">
        <v>491</v>
      </c>
      <c r="D102" s="6" t="s">
        <v>752</v>
      </c>
      <c r="E102" s="6" t="s">
        <v>753</v>
      </c>
      <c r="F102" s="4" t="s">
        <v>31</v>
      </c>
      <c r="G102" s="4">
        <v>8</v>
      </c>
      <c r="H102" s="4" t="s">
        <v>26</v>
      </c>
      <c r="I102" s="6" t="s">
        <v>462</v>
      </c>
      <c r="J102" s="6" t="s">
        <v>102</v>
      </c>
      <c r="K102" s="4" t="s">
        <v>28</v>
      </c>
      <c r="L102" s="4" t="s">
        <v>28</v>
      </c>
      <c r="M102" s="4" t="s">
        <v>104</v>
      </c>
      <c r="N102" s="6">
        <v>2</v>
      </c>
      <c r="O102" s="6">
        <v>3</v>
      </c>
      <c r="P102" s="26">
        <f t="shared" si="0"/>
        <v>6</v>
      </c>
      <c r="Q102" s="4" t="str">
        <f t="shared" si="1"/>
        <v>MEDIO</v>
      </c>
      <c r="R102" s="4">
        <v>10</v>
      </c>
      <c r="S102" s="26">
        <f t="shared" si="2"/>
        <v>60</v>
      </c>
      <c r="T102" s="4" t="str">
        <f t="shared" si="3"/>
        <v>III</v>
      </c>
      <c r="U102" s="4" t="str">
        <f t="shared" si="4"/>
        <v>MEJORABLE</v>
      </c>
      <c r="V102" s="6" t="s">
        <v>29</v>
      </c>
      <c r="W102" s="4" t="s">
        <v>29</v>
      </c>
      <c r="X102" s="4" t="s">
        <v>105</v>
      </c>
      <c r="Y102" s="4" t="s">
        <v>106</v>
      </c>
      <c r="Z102" s="6" t="s">
        <v>29</v>
      </c>
      <c r="AA102" s="4" t="s">
        <v>107</v>
      </c>
    </row>
    <row r="103" spans="1:27" ht="240" x14ac:dyDescent="0.25">
      <c r="A103" s="24" t="s">
        <v>642</v>
      </c>
      <c r="B103" s="4" t="s">
        <v>63</v>
      </c>
      <c r="C103" s="4" t="s">
        <v>491</v>
      </c>
      <c r="D103" s="6" t="s">
        <v>752</v>
      </c>
      <c r="E103" s="6" t="s">
        <v>753</v>
      </c>
      <c r="F103" s="4" t="s">
        <v>31</v>
      </c>
      <c r="G103" s="4">
        <v>8</v>
      </c>
      <c r="H103" s="4" t="s">
        <v>26</v>
      </c>
      <c r="I103" s="9" t="s">
        <v>308</v>
      </c>
      <c r="J103" s="9" t="s">
        <v>102</v>
      </c>
      <c r="K103" s="4" t="s">
        <v>28</v>
      </c>
      <c r="L103" s="4" t="s">
        <v>28</v>
      </c>
      <c r="M103" s="4" t="s">
        <v>104</v>
      </c>
      <c r="N103" s="6">
        <v>2</v>
      </c>
      <c r="O103" s="6">
        <v>2</v>
      </c>
      <c r="P103" s="26">
        <f t="shared" si="0"/>
        <v>4</v>
      </c>
      <c r="Q103" s="4" t="str">
        <f t="shared" si="1"/>
        <v>BAJO</v>
      </c>
      <c r="R103" s="4">
        <v>10</v>
      </c>
      <c r="S103" s="26">
        <f t="shared" si="2"/>
        <v>40</v>
      </c>
      <c r="T103" s="4" t="str">
        <f t="shared" si="3"/>
        <v>III</v>
      </c>
      <c r="U103" s="4" t="str">
        <f t="shared" si="4"/>
        <v>MEJORABLE</v>
      </c>
      <c r="V103" s="6" t="s">
        <v>29</v>
      </c>
      <c r="W103" s="4" t="s">
        <v>29</v>
      </c>
      <c r="X103" s="4" t="s">
        <v>105</v>
      </c>
      <c r="Y103" s="4" t="s">
        <v>106</v>
      </c>
      <c r="Z103" s="6" t="s">
        <v>29</v>
      </c>
      <c r="AA103" s="4" t="s">
        <v>107</v>
      </c>
    </row>
    <row r="104" spans="1:27" ht="165" x14ac:dyDescent="0.25">
      <c r="A104" s="24" t="s">
        <v>642</v>
      </c>
      <c r="B104" s="4" t="s">
        <v>63</v>
      </c>
      <c r="C104" s="4" t="s">
        <v>491</v>
      </c>
      <c r="D104" s="6" t="s">
        <v>752</v>
      </c>
      <c r="E104" s="6" t="s">
        <v>753</v>
      </c>
      <c r="F104" s="4" t="s">
        <v>31</v>
      </c>
      <c r="G104" s="4">
        <v>8</v>
      </c>
      <c r="H104" s="4" t="s">
        <v>27</v>
      </c>
      <c r="I104" s="6" t="s">
        <v>109</v>
      </c>
      <c r="J104" s="6" t="s">
        <v>110</v>
      </c>
      <c r="K104" s="6" t="s">
        <v>660</v>
      </c>
      <c r="L104" s="6" t="s">
        <v>340</v>
      </c>
      <c r="M104" s="6" t="s">
        <v>738</v>
      </c>
      <c r="N104" s="6">
        <v>2</v>
      </c>
      <c r="O104" s="6">
        <v>3</v>
      </c>
      <c r="P104" s="26">
        <f t="shared" si="0"/>
        <v>6</v>
      </c>
      <c r="Q104" s="4" t="str">
        <f t="shared" si="1"/>
        <v>MEDIO</v>
      </c>
      <c r="R104" s="4">
        <v>10</v>
      </c>
      <c r="S104" s="26">
        <f t="shared" si="2"/>
        <v>60</v>
      </c>
      <c r="T104" s="4" t="str">
        <f t="shared" si="3"/>
        <v>III</v>
      </c>
      <c r="U104" s="4" t="str">
        <f t="shared" si="4"/>
        <v>MEJORABLE</v>
      </c>
      <c r="V104" s="6" t="s">
        <v>29</v>
      </c>
      <c r="W104" s="4" t="s">
        <v>29</v>
      </c>
      <c r="X104" s="6" t="s">
        <v>341</v>
      </c>
      <c r="Y104" s="6" t="s">
        <v>759</v>
      </c>
      <c r="Z104" s="4" t="s">
        <v>29</v>
      </c>
      <c r="AA104" s="4" t="s">
        <v>100</v>
      </c>
    </row>
    <row r="105" spans="1:27" ht="90" x14ac:dyDescent="0.25">
      <c r="A105" s="24" t="s">
        <v>642</v>
      </c>
      <c r="B105" s="4" t="s">
        <v>63</v>
      </c>
      <c r="C105" s="4" t="s">
        <v>491</v>
      </c>
      <c r="D105" s="6" t="s">
        <v>752</v>
      </c>
      <c r="E105" s="6" t="s">
        <v>753</v>
      </c>
      <c r="F105" s="4" t="s">
        <v>31</v>
      </c>
      <c r="G105" s="4">
        <v>8</v>
      </c>
      <c r="H105" s="9" t="s">
        <v>79</v>
      </c>
      <c r="I105" s="9" t="s">
        <v>129</v>
      </c>
      <c r="J105" s="9" t="s">
        <v>130</v>
      </c>
      <c r="K105" s="4" t="s">
        <v>28</v>
      </c>
      <c r="L105" s="4" t="s">
        <v>28</v>
      </c>
      <c r="M105" s="4" t="s">
        <v>171</v>
      </c>
      <c r="N105" s="4">
        <v>10</v>
      </c>
      <c r="O105" s="4">
        <v>1</v>
      </c>
      <c r="P105" s="26">
        <f t="shared" si="0"/>
        <v>10</v>
      </c>
      <c r="Q105" s="4" t="str">
        <f t="shared" si="1"/>
        <v>ALTO</v>
      </c>
      <c r="R105" s="4">
        <v>100</v>
      </c>
      <c r="S105" s="26">
        <f t="shared" si="2"/>
        <v>1000</v>
      </c>
      <c r="T105" s="4" t="str">
        <f t="shared" si="3"/>
        <v>I</v>
      </c>
      <c r="U105" s="4" t="str">
        <f t="shared" si="4"/>
        <v>NO ACEPTABLE</v>
      </c>
      <c r="V105" s="6" t="s">
        <v>29</v>
      </c>
      <c r="W105" s="4" t="s">
        <v>29</v>
      </c>
      <c r="X105" s="4" t="s">
        <v>29</v>
      </c>
      <c r="Y105" s="4" t="s">
        <v>664</v>
      </c>
      <c r="Z105" s="4" t="s">
        <v>29</v>
      </c>
      <c r="AA105" s="4" t="s">
        <v>132</v>
      </c>
    </row>
    <row r="106" spans="1:27" ht="90" x14ac:dyDescent="0.25">
      <c r="A106" s="24" t="s">
        <v>642</v>
      </c>
      <c r="B106" s="4" t="s">
        <v>63</v>
      </c>
      <c r="C106" s="4" t="s">
        <v>491</v>
      </c>
      <c r="D106" s="6" t="s">
        <v>752</v>
      </c>
      <c r="E106" s="6" t="s">
        <v>753</v>
      </c>
      <c r="F106" s="4" t="s">
        <v>31</v>
      </c>
      <c r="G106" s="4">
        <v>8</v>
      </c>
      <c r="H106" s="9" t="s">
        <v>79</v>
      </c>
      <c r="I106" s="9" t="s">
        <v>169</v>
      </c>
      <c r="J106" s="9" t="s">
        <v>170</v>
      </c>
      <c r="K106" s="4" t="s">
        <v>28</v>
      </c>
      <c r="L106" s="4" t="s">
        <v>28</v>
      </c>
      <c r="M106" s="4" t="s">
        <v>171</v>
      </c>
      <c r="N106" s="4">
        <v>2</v>
      </c>
      <c r="O106" s="4">
        <v>1</v>
      </c>
      <c r="P106" s="26">
        <f t="shared" si="0"/>
        <v>2</v>
      </c>
      <c r="Q106" s="4" t="str">
        <f t="shared" si="1"/>
        <v>BAJO</v>
      </c>
      <c r="R106" s="4">
        <v>10</v>
      </c>
      <c r="S106" s="26">
        <f t="shared" si="2"/>
        <v>20</v>
      </c>
      <c r="T106" s="4" t="str">
        <f t="shared" si="3"/>
        <v>IV</v>
      </c>
      <c r="U106" s="4" t="str">
        <f t="shared" si="4"/>
        <v>ACEPTABLE</v>
      </c>
      <c r="V106" s="6" t="s">
        <v>29</v>
      </c>
      <c r="W106" s="4" t="s">
        <v>29</v>
      </c>
      <c r="X106" s="4" t="s">
        <v>29</v>
      </c>
      <c r="Y106" s="4" t="s">
        <v>664</v>
      </c>
      <c r="Z106" s="4" t="s">
        <v>29</v>
      </c>
      <c r="AA106" s="4" t="s">
        <v>132</v>
      </c>
    </row>
    <row r="107" spans="1:27" ht="90" x14ac:dyDescent="0.25">
      <c r="A107" s="24" t="s">
        <v>642</v>
      </c>
      <c r="B107" s="4" t="s">
        <v>63</v>
      </c>
      <c r="C107" s="4" t="s">
        <v>491</v>
      </c>
      <c r="D107" s="6" t="s">
        <v>752</v>
      </c>
      <c r="E107" s="6" t="s">
        <v>753</v>
      </c>
      <c r="F107" s="4" t="s">
        <v>31</v>
      </c>
      <c r="G107" s="4">
        <v>8</v>
      </c>
      <c r="H107" s="9" t="s">
        <v>53</v>
      </c>
      <c r="I107" s="6" t="s">
        <v>95</v>
      </c>
      <c r="J107" s="6" t="s">
        <v>96</v>
      </c>
      <c r="K107" s="4" t="s">
        <v>28</v>
      </c>
      <c r="L107" s="4" t="s">
        <v>28</v>
      </c>
      <c r="M107" s="4" t="s">
        <v>644</v>
      </c>
      <c r="N107" s="4">
        <v>2</v>
      </c>
      <c r="O107" s="4">
        <v>4</v>
      </c>
      <c r="P107" s="26">
        <f t="shared" si="0"/>
        <v>8</v>
      </c>
      <c r="Q107" s="4" t="str">
        <f t="shared" si="1"/>
        <v>MEDIO</v>
      </c>
      <c r="R107" s="4">
        <v>25</v>
      </c>
      <c r="S107" s="26">
        <f t="shared" si="2"/>
        <v>200</v>
      </c>
      <c r="T107" s="4" t="str">
        <f t="shared" si="3"/>
        <v>II</v>
      </c>
      <c r="U107" s="4" t="str">
        <f t="shared" si="4"/>
        <v>NO ACEPTABLE O ACEPTABLE CON CONTROL ESPECIFICO</v>
      </c>
      <c r="V107" s="6" t="s">
        <v>29</v>
      </c>
      <c r="W107" s="4" t="s">
        <v>29</v>
      </c>
      <c r="X107" s="4" t="s">
        <v>29</v>
      </c>
      <c r="Y107" s="4" t="s">
        <v>645</v>
      </c>
      <c r="Z107" s="4" t="s">
        <v>97</v>
      </c>
      <c r="AA107" s="4" t="s">
        <v>732</v>
      </c>
    </row>
    <row r="108" spans="1:27" ht="90" x14ac:dyDescent="0.25">
      <c r="A108" s="24" t="s">
        <v>642</v>
      </c>
      <c r="B108" s="4" t="s">
        <v>63</v>
      </c>
      <c r="C108" s="4" t="s">
        <v>491</v>
      </c>
      <c r="D108" s="6" t="s">
        <v>752</v>
      </c>
      <c r="E108" s="6" t="s">
        <v>753</v>
      </c>
      <c r="F108" s="4" t="s">
        <v>31</v>
      </c>
      <c r="G108" s="4">
        <v>8</v>
      </c>
      <c r="H108" s="6" t="s">
        <v>112</v>
      </c>
      <c r="I108" s="9" t="s">
        <v>734</v>
      </c>
      <c r="J108" s="6" t="s">
        <v>114</v>
      </c>
      <c r="K108" s="9" t="s">
        <v>120</v>
      </c>
      <c r="L108" s="9" t="s">
        <v>121</v>
      </c>
      <c r="M108" s="9" t="s">
        <v>28</v>
      </c>
      <c r="N108" s="4">
        <v>6</v>
      </c>
      <c r="O108" s="9">
        <v>1</v>
      </c>
      <c r="P108" s="26">
        <f t="shared" si="0"/>
        <v>6</v>
      </c>
      <c r="Q108" s="4" t="str">
        <f t="shared" si="1"/>
        <v>MEDIO</v>
      </c>
      <c r="R108" s="4">
        <v>25</v>
      </c>
      <c r="S108" s="26">
        <f t="shared" si="2"/>
        <v>150</v>
      </c>
      <c r="T108" s="4" t="str">
        <f t="shared" si="3"/>
        <v>II</v>
      </c>
      <c r="U108" s="4" t="str">
        <f t="shared" si="4"/>
        <v>NO ACEPTABLE O ACEPTABLE CON CONTROL ESPECIFICO</v>
      </c>
      <c r="V108" s="6" t="s">
        <v>29</v>
      </c>
      <c r="W108" s="4" t="s">
        <v>29</v>
      </c>
      <c r="X108" s="4" t="s">
        <v>29</v>
      </c>
      <c r="Y108" s="4" t="s">
        <v>122</v>
      </c>
      <c r="Z108" s="4" t="s">
        <v>29</v>
      </c>
      <c r="AA108" s="4" t="s">
        <v>29</v>
      </c>
    </row>
    <row r="109" spans="1:27" ht="90" x14ac:dyDescent="0.25">
      <c r="A109" s="24" t="s">
        <v>642</v>
      </c>
      <c r="B109" s="4" t="s">
        <v>63</v>
      </c>
      <c r="C109" s="4" t="s">
        <v>491</v>
      </c>
      <c r="D109" s="6" t="s">
        <v>752</v>
      </c>
      <c r="E109" s="6" t="s">
        <v>753</v>
      </c>
      <c r="F109" s="4" t="s">
        <v>31</v>
      </c>
      <c r="G109" s="4">
        <v>8</v>
      </c>
      <c r="H109" s="6" t="s">
        <v>112</v>
      </c>
      <c r="I109" s="9" t="s">
        <v>733</v>
      </c>
      <c r="J109" s="9" t="s">
        <v>114</v>
      </c>
      <c r="K109" s="9" t="s">
        <v>120</v>
      </c>
      <c r="L109" s="9" t="s">
        <v>121</v>
      </c>
      <c r="M109" s="9" t="s">
        <v>28</v>
      </c>
      <c r="N109" s="4">
        <v>6</v>
      </c>
      <c r="O109" s="4">
        <v>1</v>
      </c>
      <c r="P109" s="26">
        <f t="shared" si="0"/>
        <v>6</v>
      </c>
      <c r="Q109" s="4" t="str">
        <f t="shared" si="1"/>
        <v>MEDIO</v>
      </c>
      <c r="R109" s="4">
        <v>60</v>
      </c>
      <c r="S109" s="26">
        <f t="shared" si="2"/>
        <v>360</v>
      </c>
      <c r="T109" s="4" t="str">
        <f t="shared" si="3"/>
        <v>II</v>
      </c>
      <c r="U109" s="4" t="str">
        <f t="shared" si="4"/>
        <v>NO ACEPTABLE O ACEPTABLE CON CONTROL ESPECIFICO</v>
      </c>
      <c r="V109" s="6" t="s">
        <v>29</v>
      </c>
      <c r="W109" s="4" t="s">
        <v>29</v>
      </c>
      <c r="X109" s="4" t="s">
        <v>29</v>
      </c>
      <c r="Y109" s="4" t="s">
        <v>122</v>
      </c>
      <c r="Z109" s="4" t="s">
        <v>29</v>
      </c>
      <c r="AA109" s="4" t="s">
        <v>29</v>
      </c>
    </row>
    <row r="110" spans="1:27" ht="105" x14ac:dyDescent="0.25">
      <c r="A110" s="24" t="s">
        <v>642</v>
      </c>
      <c r="B110" s="4" t="s">
        <v>63</v>
      </c>
      <c r="C110" s="4" t="s">
        <v>491</v>
      </c>
      <c r="D110" s="6" t="s">
        <v>752</v>
      </c>
      <c r="E110" s="6" t="s">
        <v>753</v>
      </c>
      <c r="F110" s="4" t="s">
        <v>31</v>
      </c>
      <c r="G110" s="4">
        <v>8</v>
      </c>
      <c r="H110" s="9" t="s">
        <v>25</v>
      </c>
      <c r="I110" s="9" t="s">
        <v>172</v>
      </c>
      <c r="J110" s="9" t="s">
        <v>173</v>
      </c>
      <c r="K110" s="9" t="s">
        <v>174</v>
      </c>
      <c r="L110" s="9" t="s">
        <v>28</v>
      </c>
      <c r="M110" s="9" t="s">
        <v>736</v>
      </c>
      <c r="N110" s="9">
        <v>2</v>
      </c>
      <c r="O110" s="9">
        <v>4</v>
      </c>
      <c r="P110" s="26">
        <f t="shared" si="0"/>
        <v>8</v>
      </c>
      <c r="Q110" s="4" t="str">
        <f t="shared" si="1"/>
        <v>MEDIO</v>
      </c>
      <c r="R110" s="4">
        <v>10</v>
      </c>
      <c r="S110" s="26">
        <f t="shared" si="2"/>
        <v>80</v>
      </c>
      <c r="T110" s="4" t="str">
        <f t="shared" si="3"/>
        <v>III</v>
      </c>
      <c r="U110" s="4" t="str">
        <f t="shared" si="4"/>
        <v>MEJORABLE</v>
      </c>
      <c r="V110" s="6" t="s">
        <v>29</v>
      </c>
      <c r="W110" s="4" t="s">
        <v>29</v>
      </c>
      <c r="X110" s="9" t="s">
        <v>174</v>
      </c>
      <c r="Y110" s="4" t="s">
        <v>741</v>
      </c>
      <c r="Z110" s="4" t="s">
        <v>29</v>
      </c>
      <c r="AA110" s="4" t="s">
        <v>353</v>
      </c>
    </row>
    <row r="111" spans="1:27" ht="180" x14ac:dyDescent="0.25">
      <c r="A111" s="24" t="s">
        <v>642</v>
      </c>
      <c r="B111" s="4" t="s">
        <v>63</v>
      </c>
      <c r="C111" s="4" t="s">
        <v>491</v>
      </c>
      <c r="D111" s="6" t="s">
        <v>752</v>
      </c>
      <c r="E111" s="6" t="s">
        <v>753</v>
      </c>
      <c r="F111" s="4" t="s">
        <v>31</v>
      </c>
      <c r="G111" s="4">
        <v>8</v>
      </c>
      <c r="H111" s="9" t="s">
        <v>25</v>
      </c>
      <c r="I111" s="6" t="s">
        <v>98</v>
      </c>
      <c r="J111" s="6" t="s">
        <v>99</v>
      </c>
      <c r="K111" s="9" t="s">
        <v>667</v>
      </c>
      <c r="L111" s="9" t="s">
        <v>28</v>
      </c>
      <c r="M111" s="9" t="s">
        <v>736</v>
      </c>
      <c r="N111" s="9">
        <v>2</v>
      </c>
      <c r="O111" s="4">
        <v>4</v>
      </c>
      <c r="P111" s="26">
        <f t="shared" si="0"/>
        <v>8</v>
      </c>
      <c r="Q111" s="4" t="str">
        <f t="shared" si="1"/>
        <v>MEDIO</v>
      </c>
      <c r="R111" s="4">
        <v>10</v>
      </c>
      <c r="S111" s="26">
        <f t="shared" si="2"/>
        <v>80</v>
      </c>
      <c r="T111" s="4" t="str">
        <f t="shared" si="3"/>
        <v>III</v>
      </c>
      <c r="U111" s="4" t="str">
        <f t="shared" si="4"/>
        <v>MEJORABLE</v>
      </c>
      <c r="V111" s="6" t="s">
        <v>29</v>
      </c>
      <c r="W111" s="4" t="s">
        <v>29</v>
      </c>
      <c r="X111" s="9" t="s">
        <v>667</v>
      </c>
      <c r="Y111" s="4" t="s">
        <v>762</v>
      </c>
      <c r="Z111" s="4" t="s">
        <v>29</v>
      </c>
      <c r="AA111" s="4" t="s">
        <v>100</v>
      </c>
    </row>
    <row r="112" spans="1:27" ht="240" x14ac:dyDescent="0.25">
      <c r="A112" s="24" t="s">
        <v>640</v>
      </c>
      <c r="B112" s="4" t="s">
        <v>63</v>
      </c>
      <c r="C112" s="4" t="s">
        <v>491</v>
      </c>
      <c r="D112" s="6" t="s">
        <v>309</v>
      </c>
      <c r="E112" s="6" t="s">
        <v>310</v>
      </c>
      <c r="F112" s="4" t="s">
        <v>31</v>
      </c>
      <c r="G112" s="4">
        <v>15</v>
      </c>
      <c r="H112" s="4" t="s">
        <v>26</v>
      </c>
      <c r="I112" s="6" t="s">
        <v>462</v>
      </c>
      <c r="J112" s="6" t="s">
        <v>102</v>
      </c>
      <c r="K112" s="4" t="s">
        <v>28</v>
      </c>
      <c r="L112" s="4" t="s">
        <v>28</v>
      </c>
      <c r="M112" s="4" t="s">
        <v>104</v>
      </c>
      <c r="N112" s="6">
        <v>2</v>
      </c>
      <c r="O112" s="6">
        <v>3</v>
      </c>
      <c r="P112" s="26">
        <f t="shared" si="0"/>
        <v>6</v>
      </c>
      <c r="Q112" s="4" t="str">
        <f t="shared" si="1"/>
        <v>MEDIO</v>
      </c>
      <c r="R112" s="4">
        <v>10</v>
      </c>
      <c r="S112" s="26">
        <f t="shared" si="2"/>
        <v>60</v>
      </c>
      <c r="T112" s="4" t="str">
        <f t="shared" si="3"/>
        <v>III</v>
      </c>
      <c r="U112" s="4" t="str">
        <f t="shared" si="4"/>
        <v>MEJORABLE</v>
      </c>
      <c r="V112" s="6" t="s">
        <v>29</v>
      </c>
      <c r="W112" s="4" t="s">
        <v>29</v>
      </c>
      <c r="X112" s="4" t="s">
        <v>105</v>
      </c>
      <c r="Y112" s="4" t="s">
        <v>106</v>
      </c>
      <c r="Z112" s="6" t="s">
        <v>29</v>
      </c>
      <c r="AA112" s="4" t="s">
        <v>107</v>
      </c>
    </row>
    <row r="113" spans="1:27" ht="240" x14ac:dyDescent="0.25">
      <c r="A113" s="24" t="s">
        <v>640</v>
      </c>
      <c r="B113" s="4" t="s">
        <v>63</v>
      </c>
      <c r="C113" s="4" t="s">
        <v>491</v>
      </c>
      <c r="D113" s="6" t="s">
        <v>309</v>
      </c>
      <c r="E113" s="6" t="s">
        <v>310</v>
      </c>
      <c r="F113" s="4" t="s">
        <v>31</v>
      </c>
      <c r="G113" s="4">
        <v>15</v>
      </c>
      <c r="H113" s="4" t="s">
        <v>26</v>
      </c>
      <c r="I113" s="9" t="s">
        <v>308</v>
      </c>
      <c r="J113" s="9" t="s">
        <v>102</v>
      </c>
      <c r="K113" s="4" t="s">
        <v>28</v>
      </c>
      <c r="L113" s="4" t="s">
        <v>28</v>
      </c>
      <c r="M113" s="4" t="s">
        <v>104</v>
      </c>
      <c r="N113" s="6">
        <v>2</v>
      </c>
      <c r="O113" s="6">
        <v>2</v>
      </c>
      <c r="P113" s="26">
        <f t="shared" si="0"/>
        <v>4</v>
      </c>
      <c r="Q113" s="4" t="str">
        <f t="shared" si="1"/>
        <v>BAJO</v>
      </c>
      <c r="R113" s="4">
        <v>10</v>
      </c>
      <c r="S113" s="26">
        <f t="shared" si="2"/>
        <v>40</v>
      </c>
      <c r="T113" s="4" t="str">
        <f t="shared" si="3"/>
        <v>III</v>
      </c>
      <c r="U113" s="4" t="str">
        <f t="shared" si="4"/>
        <v>MEJORABLE</v>
      </c>
      <c r="V113" s="6" t="s">
        <v>29</v>
      </c>
      <c r="W113" s="4" t="s">
        <v>29</v>
      </c>
      <c r="X113" s="4" t="s">
        <v>105</v>
      </c>
      <c r="Y113" s="4" t="s">
        <v>106</v>
      </c>
      <c r="Z113" s="6" t="s">
        <v>29</v>
      </c>
      <c r="AA113" s="4" t="s">
        <v>107</v>
      </c>
    </row>
    <row r="114" spans="1:27" ht="165" x14ac:dyDescent="0.25">
      <c r="A114" s="24" t="s">
        <v>640</v>
      </c>
      <c r="B114" s="4" t="s">
        <v>63</v>
      </c>
      <c r="C114" s="4" t="s">
        <v>491</v>
      </c>
      <c r="D114" s="6" t="s">
        <v>309</v>
      </c>
      <c r="E114" s="6" t="s">
        <v>310</v>
      </c>
      <c r="F114" s="4" t="s">
        <v>31</v>
      </c>
      <c r="G114" s="4">
        <v>15</v>
      </c>
      <c r="H114" s="4" t="s">
        <v>27</v>
      </c>
      <c r="I114" s="6" t="s">
        <v>109</v>
      </c>
      <c r="J114" s="6" t="s">
        <v>110</v>
      </c>
      <c r="K114" s="6" t="s">
        <v>660</v>
      </c>
      <c r="L114" s="6" t="s">
        <v>340</v>
      </c>
      <c r="M114" s="6" t="s">
        <v>738</v>
      </c>
      <c r="N114" s="6">
        <v>2</v>
      </c>
      <c r="O114" s="6">
        <v>3</v>
      </c>
      <c r="P114" s="26">
        <f t="shared" si="0"/>
        <v>6</v>
      </c>
      <c r="Q114" s="4" t="str">
        <f t="shared" si="1"/>
        <v>MEDIO</v>
      </c>
      <c r="R114" s="4">
        <v>10</v>
      </c>
      <c r="S114" s="26">
        <f t="shared" si="2"/>
        <v>60</v>
      </c>
      <c r="T114" s="4" t="str">
        <f t="shared" si="3"/>
        <v>III</v>
      </c>
      <c r="U114" s="4" t="str">
        <f t="shared" si="4"/>
        <v>MEJORABLE</v>
      </c>
      <c r="V114" s="6" t="s">
        <v>29</v>
      </c>
      <c r="W114" s="4" t="s">
        <v>29</v>
      </c>
      <c r="X114" s="6" t="s">
        <v>341</v>
      </c>
      <c r="Y114" s="6" t="s">
        <v>759</v>
      </c>
      <c r="Z114" s="4" t="s">
        <v>29</v>
      </c>
      <c r="AA114" s="4" t="s">
        <v>100</v>
      </c>
    </row>
    <row r="115" spans="1:27" ht="105" x14ac:dyDescent="0.25">
      <c r="A115" s="24" t="s">
        <v>640</v>
      </c>
      <c r="B115" s="4" t="s">
        <v>63</v>
      </c>
      <c r="C115" s="4" t="s">
        <v>491</v>
      </c>
      <c r="D115" s="6" t="s">
        <v>309</v>
      </c>
      <c r="E115" s="6" t="s">
        <v>310</v>
      </c>
      <c r="F115" s="4" t="s">
        <v>31</v>
      </c>
      <c r="G115" s="4">
        <v>15</v>
      </c>
      <c r="H115" s="9" t="s">
        <v>79</v>
      </c>
      <c r="I115" s="9" t="s">
        <v>129</v>
      </c>
      <c r="J115" s="9" t="s">
        <v>130</v>
      </c>
      <c r="K115" s="4" t="s">
        <v>28</v>
      </c>
      <c r="L115" s="4" t="s">
        <v>28</v>
      </c>
      <c r="M115" s="4" t="s">
        <v>171</v>
      </c>
      <c r="N115" s="4">
        <v>10</v>
      </c>
      <c r="O115" s="4">
        <v>1</v>
      </c>
      <c r="P115" s="26">
        <f t="shared" ref="P115:P140" si="28">+O115*N115</f>
        <v>10</v>
      </c>
      <c r="Q115" s="4" t="str">
        <f t="shared" ref="Q115:Q140" si="29">IF(P115=0, "N/A", IF(AND(P115&gt;=1, P115&lt;=4), "BAJO", IF(AND(P115&gt;=6, P115&lt;=9), "MEDIO", IF(AND(P115&gt;=10, P115&lt;=20), "ALTO", IF(P115&gt;=24, "MUY ALTO")))))</f>
        <v>ALTO</v>
      </c>
      <c r="R115" s="4">
        <v>100</v>
      </c>
      <c r="S115" s="26">
        <f t="shared" ref="S115:S140" si="30">P115*R115</f>
        <v>1000</v>
      </c>
      <c r="T115" s="4" t="str">
        <f t="shared" ref="T115:T140" si="31">IF(S115=0, "N/A", IF(AND(S115&gt;=1, S115&lt;=20), "IV", IF(AND(S115&gt;=40, S115&lt;=120), "III", IF(AND(S115&gt;=150, S115&lt;=500), "II", IF(S115&gt;=600, "I")))))</f>
        <v>I</v>
      </c>
      <c r="U115" s="4" t="str">
        <f t="shared" ref="U115:U140" si="32">IF(T115="N/A", "N/A", IF(T115="I", "NO ACEPTABLE", IF(T115="II", "NO ACEPTABLE O ACEPTABLE CON CONTROL ESPECIFICO", IF(T115="III", "MEJORABLE", IF(T115="IV", "ACEPTABLE")))))</f>
        <v>NO ACEPTABLE</v>
      </c>
      <c r="V115" s="6" t="s">
        <v>29</v>
      </c>
      <c r="W115" s="4" t="s">
        <v>29</v>
      </c>
      <c r="X115" s="4" t="s">
        <v>29</v>
      </c>
      <c r="Y115" s="4" t="s">
        <v>664</v>
      </c>
      <c r="Z115" s="4" t="s">
        <v>29</v>
      </c>
      <c r="AA115" s="4" t="s">
        <v>132</v>
      </c>
    </row>
    <row r="116" spans="1:27" ht="105" x14ac:dyDescent="0.25">
      <c r="A116" s="24" t="s">
        <v>640</v>
      </c>
      <c r="B116" s="4" t="s">
        <v>63</v>
      </c>
      <c r="C116" s="4" t="s">
        <v>491</v>
      </c>
      <c r="D116" s="6" t="s">
        <v>309</v>
      </c>
      <c r="E116" s="6" t="s">
        <v>310</v>
      </c>
      <c r="F116" s="4" t="s">
        <v>31</v>
      </c>
      <c r="G116" s="4">
        <v>15</v>
      </c>
      <c r="H116" s="9" t="s">
        <v>79</v>
      </c>
      <c r="I116" s="9" t="s">
        <v>169</v>
      </c>
      <c r="J116" s="9" t="s">
        <v>170</v>
      </c>
      <c r="K116" s="4" t="s">
        <v>28</v>
      </c>
      <c r="L116" s="4" t="s">
        <v>28</v>
      </c>
      <c r="M116" s="4" t="s">
        <v>171</v>
      </c>
      <c r="N116" s="4">
        <v>2</v>
      </c>
      <c r="O116" s="4">
        <v>1</v>
      </c>
      <c r="P116" s="26">
        <f t="shared" si="28"/>
        <v>2</v>
      </c>
      <c r="Q116" s="4" t="str">
        <f t="shared" si="29"/>
        <v>BAJO</v>
      </c>
      <c r="R116" s="4">
        <v>10</v>
      </c>
      <c r="S116" s="26">
        <f t="shared" si="30"/>
        <v>20</v>
      </c>
      <c r="T116" s="4" t="str">
        <f t="shared" si="31"/>
        <v>IV</v>
      </c>
      <c r="U116" s="4" t="str">
        <f t="shared" si="32"/>
        <v>ACEPTABLE</v>
      </c>
      <c r="V116" s="6" t="s">
        <v>29</v>
      </c>
      <c r="W116" s="4" t="s">
        <v>29</v>
      </c>
      <c r="X116" s="4" t="s">
        <v>29</v>
      </c>
      <c r="Y116" s="4" t="s">
        <v>664</v>
      </c>
      <c r="Z116" s="4" t="s">
        <v>29</v>
      </c>
      <c r="AA116" s="4" t="s">
        <v>132</v>
      </c>
    </row>
    <row r="117" spans="1:27" ht="105" x14ac:dyDescent="0.25">
      <c r="A117" s="24" t="s">
        <v>640</v>
      </c>
      <c r="B117" s="4" t="s">
        <v>63</v>
      </c>
      <c r="C117" s="4" t="s">
        <v>491</v>
      </c>
      <c r="D117" s="6" t="s">
        <v>309</v>
      </c>
      <c r="E117" s="6" t="s">
        <v>310</v>
      </c>
      <c r="F117" s="4" t="s">
        <v>31</v>
      </c>
      <c r="G117" s="4">
        <v>15</v>
      </c>
      <c r="H117" s="6" t="s">
        <v>112</v>
      </c>
      <c r="I117" s="9" t="s">
        <v>734</v>
      </c>
      <c r="J117" s="6" t="s">
        <v>114</v>
      </c>
      <c r="K117" s="9" t="s">
        <v>120</v>
      </c>
      <c r="L117" s="9" t="s">
        <v>121</v>
      </c>
      <c r="M117" s="9" t="s">
        <v>28</v>
      </c>
      <c r="N117" s="4">
        <v>6</v>
      </c>
      <c r="O117" s="9">
        <v>1</v>
      </c>
      <c r="P117" s="26">
        <f t="shared" si="28"/>
        <v>6</v>
      </c>
      <c r="Q117" s="4" t="str">
        <f t="shared" si="29"/>
        <v>MEDIO</v>
      </c>
      <c r="R117" s="4">
        <v>25</v>
      </c>
      <c r="S117" s="26">
        <f t="shared" si="30"/>
        <v>150</v>
      </c>
      <c r="T117" s="4" t="str">
        <f t="shared" si="31"/>
        <v>II</v>
      </c>
      <c r="U117" s="4" t="str">
        <f t="shared" si="32"/>
        <v>NO ACEPTABLE O ACEPTABLE CON CONTROL ESPECIFICO</v>
      </c>
      <c r="V117" s="6" t="s">
        <v>29</v>
      </c>
      <c r="W117" s="4" t="s">
        <v>29</v>
      </c>
      <c r="X117" s="4" t="s">
        <v>29</v>
      </c>
      <c r="Y117" s="4" t="s">
        <v>122</v>
      </c>
      <c r="Z117" s="4" t="s">
        <v>29</v>
      </c>
      <c r="AA117" s="4" t="s">
        <v>29</v>
      </c>
    </row>
    <row r="118" spans="1:27" ht="105" x14ac:dyDescent="0.25">
      <c r="A118" s="24" t="s">
        <v>640</v>
      </c>
      <c r="B118" s="4" t="s">
        <v>63</v>
      </c>
      <c r="C118" s="4" t="s">
        <v>491</v>
      </c>
      <c r="D118" s="6" t="s">
        <v>309</v>
      </c>
      <c r="E118" s="6" t="s">
        <v>310</v>
      </c>
      <c r="F118" s="4" t="s">
        <v>31</v>
      </c>
      <c r="G118" s="4">
        <v>15</v>
      </c>
      <c r="H118" s="6" t="s">
        <v>112</v>
      </c>
      <c r="I118" s="9" t="s">
        <v>733</v>
      </c>
      <c r="J118" s="9" t="s">
        <v>114</v>
      </c>
      <c r="K118" s="9" t="s">
        <v>120</v>
      </c>
      <c r="L118" s="9" t="s">
        <v>121</v>
      </c>
      <c r="M118" s="9" t="s">
        <v>28</v>
      </c>
      <c r="N118" s="4">
        <v>6</v>
      </c>
      <c r="O118" s="4">
        <v>1</v>
      </c>
      <c r="P118" s="26">
        <f t="shared" si="28"/>
        <v>6</v>
      </c>
      <c r="Q118" s="4" t="str">
        <f t="shared" si="29"/>
        <v>MEDIO</v>
      </c>
      <c r="R118" s="4">
        <v>60</v>
      </c>
      <c r="S118" s="26">
        <f t="shared" si="30"/>
        <v>360</v>
      </c>
      <c r="T118" s="4" t="str">
        <f t="shared" si="31"/>
        <v>II</v>
      </c>
      <c r="U118" s="4" t="str">
        <f t="shared" si="32"/>
        <v>NO ACEPTABLE O ACEPTABLE CON CONTROL ESPECIFICO</v>
      </c>
      <c r="V118" s="6" t="s">
        <v>29</v>
      </c>
      <c r="W118" s="4" t="s">
        <v>29</v>
      </c>
      <c r="X118" s="4" t="s">
        <v>29</v>
      </c>
      <c r="Y118" s="4" t="s">
        <v>122</v>
      </c>
      <c r="Z118" s="4" t="s">
        <v>29</v>
      </c>
      <c r="AA118" s="4" t="s">
        <v>29</v>
      </c>
    </row>
    <row r="119" spans="1:27" ht="105" x14ac:dyDescent="0.25">
      <c r="A119" s="24" t="s">
        <v>640</v>
      </c>
      <c r="B119" s="4" t="s">
        <v>63</v>
      </c>
      <c r="C119" s="4" t="s">
        <v>491</v>
      </c>
      <c r="D119" s="6" t="s">
        <v>309</v>
      </c>
      <c r="E119" s="6" t="s">
        <v>310</v>
      </c>
      <c r="F119" s="4" t="s">
        <v>31</v>
      </c>
      <c r="G119" s="4">
        <v>15</v>
      </c>
      <c r="H119" s="9" t="s">
        <v>25</v>
      </c>
      <c r="I119" s="9" t="s">
        <v>172</v>
      </c>
      <c r="J119" s="9" t="s">
        <v>173</v>
      </c>
      <c r="K119" s="9" t="s">
        <v>174</v>
      </c>
      <c r="L119" s="9" t="s">
        <v>28</v>
      </c>
      <c r="M119" s="9" t="s">
        <v>736</v>
      </c>
      <c r="N119" s="9">
        <v>2</v>
      </c>
      <c r="O119" s="9">
        <v>4</v>
      </c>
      <c r="P119" s="26">
        <f t="shared" si="28"/>
        <v>8</v>
      </c>
      <c r="Q119" s="4" t="str">
        <f t="shared" si="29"/>
        <v>MEDIO</v>
      </c>
      <c r="R119" s="4">
        <v>10</v>
      </c>
      <c r="S119" s="26">
        <f t="shared" si="30"/>
        <v>80</v>
      </c>
      <c r="T119" s="4" t="str">
        <f t="shared" si="31"/>
        <v>III</v>
      </c>
      <c r="U119" s="4" t="str">
        <f t="shared" si="32"/>
        <v>MEJORABLE</v>
      </c>
      <c r="V119" s="6" t="s">
        <v>29</v>
      </c>
      <c r="W119" s="4" t="s">
        <v>29</v>
      </c>
      <c r="X119" s="9" t="s">
        <v>174</v>
      </c>
      <c r="Y119" s="4" t="s">
        <v>741</v>
      </c>
      <c r="Z119" s="4" t="s">
        <v>29</v>
      </c>
      <c r="AA119" s="4" t="s">
        <v>353</v>
      </c>
    </row>
    <row r="120" spans="1:27" ht="180" x14ac:dyDescent="0.25">
      <c r="A120" s="24" t="s">
        <v>640</v>
      </c>
      <c r="B120" s="4" t="s">
        <v>63</v>
      </c>
      <c r="C120" s="4" t="s">
        <v>491</v>
      </c>
      <c r="D120" s="6" t="s">
        <v>309</v>
      </c>
      <c r="E120" s="6" t="s">
        <v>310</v>
      </c>
      <c r="F120" s="4" t="s">
        <v>31</v>
      </c>
      <c r="G120" s="4">
        <v>15</v>
      </c>
      <c r="H120" s="9" t="s">
        <v>25</v>
      </c>
      <c r="I120" s="6" t="s">
        <v>98</v>
      </c>
      <c r="J120" s="6" t="s">
        <v>99</v>
      </c>
      <c r="K120" s="9" t="s">
        <v>667</v>
      </c>
      <c r="L120" s="9" t="s">
        <v>28</v>
      </c>
      <c r="M120" s="9" t="s">
        <v>736</v>
      </c>
      <c r="N120" s="9">
        <v>2</v>
      </c>
      <c r="O120" s="4">
        <v>4</v>
      </c>
      <c r="P120" s="26">
        <f t="shared" si="28"/>
        <v>8</v>
      </c>
      <c r="Q120" s="4" t="str">
        <f t="shared" si="29"/>
        <v>MEDIO</v>
      </c>
      <c r="R120" s="4">
        <v>10</v>
      </c>
      <c r="S120" s="26">
        <f t="shared" si="30"/>
        <v>80</v>
      </c>
      <c r="T120" s="4" t="str">
        <f t="shared" si="31"/>
        <v>III</v>
      </c>
      <c r="U120" s="4" t="str">
        <f t="shared" si="32"/>
        <v>MEJORABLE</v>
      </c>
      <c r="V120" s="6" t="s">
        <v>29</v>
      </c>
      <c r="W120" s="4" t="s">
        <v>29</v>
      </c>
      <c r="X120" s="9" t="s">
        <v>667</v>
      </c>
      <c r="Y120" s="4" t="s">
        <v>762</v>
      </c>
      <c r="Z120" s="4" t="s">
        <v>29</v>
      </c>
      <c r="AA120" s="4" t="s">
        <v>100</v>
      </c>
    </row>
    <row r="121" spans="1:27" ht="135" x14ac:dyDescent="0.25">
      <c r="A121" s="24" t="s">
        <v>641</v>
      </c>
      <c r="B121" s="4" t="s">
        <v>63</v>
      </c>
      <c r="C121" s="4" t="s">
        <v>491</v>
      </c>
      <c r="D121" s="6" t="s">
        <v>311</v>
      </c>
      <c r="E121" s="6" t="s">
        <v>312</v>
      </c>
      <c r="F121" s="4" t="s">
        <v>31</v>
      </c>
      <c r="G121" s="4">
        <v>15</v>
      </c>
      <c r="H121" s="9" t="s">
        <v>53</v>
      </c>
      <c r="I121" s="6" t="s">
        <v>95</v>
      </c>
      <c r="J121" s="6" t="s">
        <v>96</v>
      </c>
      <c r="K121" s="4" t="s">
        <v>28</v>
      </c>
      <c r="L121" s="4" t="s">
        <v>28</v>
      </c>
      <c r="M121" s="4" t="s">
        <v>644</v>
      </c>
      <c r="N121" s="4">
        <v>2</v>
      </c>
      <c r="O121" s="4">
        <v>4</v>
      </c>
      <c r="P121" s="26">
        <f t="shared" si="28"/>
        <v>8</v>
      </c>
      <c r="Q121" s="4" t="str">
        <f t="shared" si="29"/>
        <v>MEDIO</v>
      </c>
      <c r="R121" s="4">
        <v>25</v>
      </c>
      <c r="S121" s="26">
        <f t="shared" si="30"/>
        <v>200</v>
      </c>
      <c r="T121" s="4" t="str">
        <f t="shared" si="31"/>
        <v>II</v>
      </c>
      <c r="U121" s="4" t="str">
        <f t="shared" si="32"/>
        <v>NO ACEPTABLE O ACEPTABLE CON CONTROL ESPECIFICO</v>
      </c>
      <c r="V121" s="6" t="s">
        <v>29</v>
      </c>
      <c r="W121" s="4" t="s">
        <v>29</v>
      </c>
      <c r="X121" s="4" t="s">
        <v>29</v>
      </c>
      <c r="Y121" s="4" t="s">
        <v>645</v>
      </c>
      <c r="Z121" s="4" t="s">
        <v>97</v>
      </c>
      <c r="AA121" s="4" t="s">
        <v>732</v>
      </c>
    </row>
    <row r="122" spans="1:27" ht="240" x14ac:dyDescent="0.25">
      <c r="A122" s="24" t="s">
        <v>641</v>
      </c>
      <c r="B122" s="4" t="s">
        <v>63</v>
      </c>
      <c r="C122" s="4" t="s">
        <v>491</v>
      </c>
      <c r="D122" s="6" t="s">
        <v>311</v>
      </c>
      <c r="E122" s="6" t="s">
        <v>312</v>
      </c>
      <c r="F122" s="4" t="s">
        <v>31</v>
      </c>
      <c r="G122" s="4">
        <v>15</v>
      </c>
      <c r="H122" s="4" t="s">
        <v>26</v>
      </c>
      <c r="I122" s="6" t="s">
        <v>462</v>
      </c>
      <c r="J122" s="6" t="s">
        <v>102</v>
      </c>
      <c r="K122" s="4" t="s">
        <v>28</v>
      </c>
      <c r="L122" s="4" t="s">
        <v>28</v>
      </c>
      <c r="M122" s="4" t="s">
        <v>104</v>
      </c>
      <c r="N122" s="6">
        <v>2</v>
      </c>
      <c r="O122" s="6">
        <v>3</v>
      </c>
      <c r="P122" s="26">
        <f t="shared" si="28"/>
        <v>6</v>
      </c>
      <c r="Q122" s="4" t="str">
        <f t="shared" si="29"/>
        <v>MEDIO</v>
      </c>
      <c r="R122" s="4">
        <v>10</v>
      </c>
      <c r="S122" s="26">
        <f t="shared" si="30"/>
        <v>60</v>
      </c>
      <c r="T122" s="4" t="str">
        <f t="shared" si="31"/>
        <v>III</v>
      </c>
      <c r="U122" s="4" t="str">
        <f t="shared" si="32"/>
        <v>MEJORABLE</v>
      </c>
      <c r="V122" s="6" t="s">
        <v>29</v>
      </c>
      <c r="W122" s="4" t="s">
        <v>29</v>
      </c>
      <c r="X122" s="4" t="s">
        <v>105</v>
      </c>
      <c r="Y122" s="4" t="s">
        <v>106</v>
      </c>
      <c r="Z122" s="6" t="s">
        <v>29</v>
      </c>
      <c r="AA122" s="4" t="s">
        <v>107</v>
      </c>
    </row>
    <row r="123" spans="1:27" ht="240" x14ac:dyDescent="0.25">
      <c r="A123" s="24" t="s">
        <v>641</v>
      </c>
      <c r="B123" s="4" t="s">
        <v>63</v>
      </c>
      <c r="C123" s="4" t="s">
        <v>491</v>
      </c>
      <c r="D123" s="6" t="s">
        <v>311</v>
      </c>
      <c r="E123" s="6" t="s">
        <v>312</v>
      </c>
      <c r="F123" s="4" t="s">
        <v>31</v>
      </c>
      <c r="G123" s="4">
        <v>15</v>
      </c>
      <c r="H123" s="4" t="s">
        <v>26</v>
      </c>
      <c r="I123" s="9" t="s">
        <v>308</v>
      </c>
      <c r="J123" s="9" t="s">
        <v>102</v>
      </c>
      <c r="K123" s="4" t="s">
        <v>28</v>
      </c>
      <c r="L123" s="4" t="s">
        <v>28</v>
      </c>
      <c r="M123" s="4" t="s">
        <v>104</v>
      </c>
      <c r="N123" s="6">
        <v>2</v>
      </c>
      <c r="O123" s="6">
        <v>2</v>
      </c>
      <c r="P123" s="26">
        <f t="shared" si="28"/>
        <v>4</v>
      </c>
      <c r="Q123" s="4" t="str">
        <f t="shared" si="29"/>
        <v>BAJO</v>
      </c>
      <c r="R123" s="4">
        <v>10</v>
      </c>
      <c r="S123" s="26">
        <f t="shared" si="30"/>
        <v>40</v>
      </c>
      <c r="T123" s="4" t="str">
        <f t="shared" si="31"/>
        <v>III</v>
      </c>
      <c r="U123" s="4" t="str">
        <f t="shared" si="32"/>
        <v>MEJORABLE</v>
      </c>
      <c r="V123" s="6" t="s">
        <v>29</v>
      </c>
      <c r="W123" s="4" t="s">
        <v>29</v>
      </c>
      <c r="X123" s="4" t="s">
        <v>105</v>
      </c>
      <c r="Y123" s="4" t="s">
        <v>106</v>
      </c>
      <c r="Z123" s="6" t="s">
        <v>29</v>
      </c>
      <c r="AA123" s="4" t="s">
        <v>107</v>
      </c>
    </row>
    <row r="124" spans="1:27" ht="165" x14ac:dyDescent="0.25">
      <c r="A124" s="24" t="s">
        <v>641</v>
      </c>
      <c r="B124" s="4" t="s">
        <v>63</v>
      </c>
      <c r="C124" s="4" t="s">
        <v>491</v>
      </c>
      <c r="D124" s="6" t="s">
        <v>311</v>
      </c>
      <c r="E124" s="6" t="s">
        <v>312</v>
      </c>
      <c r="F124" s="4" t="s">
        <v>31</v>
      </c>
      <c r="G124" s="4">
        <v>15</v>
      </c>
      <c r="H124" s="4" t="s">
        <v>27</v>
      </c>
      <c r="I124" s="6" t="s">
        <v>109</v>
      </c>
      <c r="J124" s="6" t="s">
        <v>110</v>
      </c>
      <c r="K124" s="6" t="s">
        <v>660</v>
      </c>
      <c r="L124" s="6" t="s">
        <v>340</v>
      </c>
      <c r="M124" s="6" t="s">
        <v>738</v>
      </c>
      <c r="N124" s="6">
        <v>2</v>
      </c>
      <c r="O124" s="6">
        <v>3</v>
      </c>
      <c r="P124" s="26">
        <f t="shared" si="28"/>
        <v>6</v>
      </c>
      <c r="Q124" s="4" t="str">
        <f t="shared" si="29"/>
        <v>MEDIO</v>
      </c>
      <c r="R124" s="4">
        <v>10</v>
      </c>
      <c r="S124" s="26">
        <f t="shared" si="30"/>
        <v>60</v>
      </c>
      <c r="T124" s="4" t="str">
        <f t="shared" si="31"/>
        <v>III</v>
      </c>
      <c r="U124" s="4" t="str">
        <f t="shared" si="32"/>
        <v>MEJORABLE</v>
      </c>
      <c r="V124" s="6" t="s">
        <v>29</v>
      </c>
      <c r="W124" s="4" t="s">
        <v>29</v>
      </c>
      <c r="X124" s="6" t="s">
        <v>341</v>
      </c>
      <c r="Y124" s="6" t="s">
        <v>759</v>
      </c>
      <c r="Z124" s="4" t="s">
        <v>29</v>
      </c>
      <c r="AA124" s="4" t="s">
        <v>100</v>
      </c>
    </row>
    <row r="125" spans="1:27" ht="135" x14ac:dyDescent="0.25">
      <c r="A125" s="24" t="s">
        <v>641</v>
      </c>
      <c r="B125" s="4" t="s">
        <v>63</v>
      </c>
      <c r="C125" s="4" t="s">
        <v>491</v>
      </c>
      <c r="D125" s="6" t="s">
        <v>311</v>
      </c>
      <c r="E125" s="6" t="s">
        <v>312</v>
      </c>
      <c r="F125" s="4" t="s">
        <v>31</v>
      </c>
      <c r="G125" s="4">
        <v>15</v>
      </c>
      <c r="H125" s="9" t="s">
        <v>79</v>
      </c>
      <c r="I125" s="9" t="s">
        <v>129</v>
      </c>
      <c r="J125" s="9" t="s">
        <v>130</v>
      </c>
      <c r="K125" s="4" t="s">
        <v>28</v>
      </c>
      <c r="L125" s="4" t="s">
        <v>28</v>
      </c>
      <c r="M125" s="4" t="s">
        <v>171</v>
      </c>
      <c r="N125" s="4">
        <v>10</v>
      </c>
      <c r="O125" s="4">
        <v>1</v>
      </c>
      <c r="P125" s="26">
        <f t="shared" si="28"/>
        <v>10</v>
      </c>
      <c r="Q125" s="4" t="str">
        <f t="shared" si="29"/>
        <v>ALTO</v>
      </c>
      <c r="R125" s="4">
        <v>100</v>
      </c>
      <c r="S125" s="26">
        <f t="shared" si="30"/>
        <v>1000</v>
      </c>
      <c r="T125" s="4" t="str">
        <f t="shared" si="31"/>
        <v>I</v>
      </c>
      <c r="U125" s="4" t="str">
        <f t="shared" si="32"/>
        <v>NO ACEPTABLE</v>
      </c>
      <c r="V125" s="6" t="s">
        <v>29</v>
      </c>
      <c r="W125" s="4" t="s">
        <v>29</v>
      </c>
      <c r="X125" s="4" t="s">
        <v>29</v>
      </c>
      <c r="Y125" s="4" t="s">
        <v>664</v>
      </c>
      <c r="Z125" s="4" t="s">
        <v>29</v>
      </c>
      <c r="AA125" s="4" t="s">
        <v>132</v>
      </c>
    </row>
    <row r="126" spans="1:27" ht="135" x14ac:dyDescent="0.25">
      <c r="A126" s="24" t="s">
        <v>641</v>
      </c>
      <c r="B126" s="4" t="s">
        <v>63</v>
      </c>
      <c r="C126" s="4" t="s">
        <v>491</v>
      </c>
      <c r="D126" s="6" t="s">
        <v>311</v>
      </c>
      <c r="E126" s="6" t="s">
        <v>312</v>
      </c>
      <c r="F126" s="4" t="s">
        <v>31</v>
      </c>
      <c r="G126" s="4">
        <v>15</v>
      </c>
      <c r="H126" s="9" t="s">
        <v>79</v>
      </c>
      <c r="I126" s="9" t="s">
        <v>169</v>
      </c>
      <c r="J126" s="9" t="s">
        <v>170</v>
      </c>
      <c r="K126" s="4" t="s">
        <v>28</v>
      </c>
      <c r="L126" s="4" t="s">
        <v>28</v>
      </c>
      <c r="M126" s="4" t="s">
        <v>171</v>
      </c>
      <c r="N126" s="4">
        <v>2</v>
      </c>
      <c r="O126" s="4">
        <v>1</v>
      </c>
      <c r="P126" s="26">
        <f t="shared" si="28"/>
        <v>2</v>
      </c>
      <c r="Q126" s="4" t="str">
        <f t="shared" si="29"/>
        <v>BAJO</v>
      </c>
      <c r="R126" s="4">
        <v>10</v>
      </c>
      <c r="S126" s="26">
        <f t="shared" si="30"/>
        <v>20</v>
      </c>
      <c r="T126" s="4" t="str">
        <f t="shared" si="31"/>
        <v>IV</v>
      </c>
      <c r="U126" s="4" t="str">
        <f t="shared" si="32"/>
        <v>ACEPTABLE</v>
      </c>
      <c r="V126" s="6" t="s">
        <v>29</v>
      </c>
      <c r="W126" s="4" t="s">
        <v>29</v>
      </c>
      <c r="X126" s="4" t="s">
        <v>29</v>
      </c>
      <c r="Y126" s="4" t="s">
        <v>664</v>
      </c>
      <c r="Z126" s="4" t="s">
        <v>29</v>
      </c>
      <c r="AA126" s="4" t="s">
        <v>132</v>
      </c>
    </row>
    <row r="127" spans="1:27" ht="135" x14ac:dyDescent="0.25">
      <c r="A127" s="24" t="s">
        <v>641</v>
      </c>
      <c r="B127" s="4" t="s">
        <v>63</v>
      </c>
      <c r="C127" s="4" t="s">
        <v>491</v>
      </c>
      <c r="D127" s="6" t="s">
        <v>311</v>
      </c>
      <c r="E127" s="6" t="s">
        <v>312</v>
      </c>
      <c r="F127" s="4" t="s">
        <v>31</v>
      </c>
      <c r="G127" s="4">
        <v>15</v>
      </c>
      <c r="H127" s="6" t="s">
        <v>112</v>
      </c>
      <c r="I127" s="9" t="s">
        <v>734</v>
      </c>
      <c r="J127" s="6" t="s">
        <v>114</v>
      </c>
      <c r="K127" s="9" t="s">
        <v>120</v>
      </c>
      <c r="L127" s="9" t="s">
        <v>121</v>
      </c>
      <c r="M127" s="9" t="s">
        <v>28</v>
      </c>
      <c r="N127" s="4">
        <v>6</v>
      </c>
      <c r="O127" s="9">
        <v>1</v>
      </c>
      <c r="P127" s="26">
        <f t="shared" si="28"/>
        <v>6</v>
      </c>
      <c r="Q127" s="4" t="str">
        <f t="shared" si="29"/>
        <v>MEDIO</v>
      </c>
      <c r="R127" s="4">
        <v>25</v>
      </c>
      <c r="S127" s="26">
        <f t="shared" si="30"/>
        <v>150</v>
      </c>
      <c r="T127" s="4" t="str">
        <f t="shared" si="31"/>
        <v>II</v>
      </c>
      <c r="U127" s="4" t="str">
        <f t="shared" si="32"/>
        <v>NO ACEPTABLE O ACEPTABLE CON CONTROL ESPECIFICO</v>
      </c>
      <c r="V127" s="6" t="s">
        <v>29</v>
      </c>
      <c r="W127" s="4" t="s">
        <v>29</v>
      </c>
      <c r="X127" s="4" t="s">
        <v>29</v>
      </c>
      <c r="Y127" s="4" t="s">
        <v>122</v>
      </c>
      <c r="Z127" s="4" t="s">
        <v>29</v>
      </c>
      <c r="AA127" s="4" t="s">
        <v>29</v>
      </c>
    </row>
    <row r="128" spans="1:27" ht="135" x14ac:dyDescent="0.25">
      <c r="A128" s="24" t="s">
        <v>641</v>
      </c>
      <c r="B128" s="4" t="s">
        <v>63</v>
      </c>
      <c r="C128" s="4" t="s">
        <v>491</v>
      </c>
      <c r="D128" s="6" t="s">
        <v>311</v>
      </c>
      <c r="E128" s="6" t="s">
        <v>312</v>
      </c>
      <c r="F128" s="4" t="s">
        <v>31</v>
      </c>
      <c r="G128" s="4">
        <v>15</v>
      </c>
      <c r="H128" s="6" t="s">
        <v>112</v>
      </c>
      <c r="I128" s="9" t="s">
        <v>733</v>
      </c>
      <c r="J128" s="9" t="s">
        <v>114</v>
      </c>
      <c r="K128" s="9" t="s">
        <v>120</v>
      </c>
      <c r="L128" s="9" t="s">
        <v>121</v>
      </c>
      <c r="M128" s="9" t="s">
        <v>28</v>
      </c>
      <c r="N128" s="4">
        <v>6</v>
      </c>
      <c r="O128" s="4">
        <v>1</v>
      </c>
      <c r="P128" s="26">
        <f t="shared" si="28"/>
        <v>6</v>
      </c>
      <c r="Q128" s="4" t="str">
        <f t="shared" si="29"/>
        <v>MEDIO</v>
      </c>
      <c r="R128" s="4">
        <v>60</v>
      </c>
      <c r="S128" s="26">
        <f t="shared" si="30"/>
        <v>360</v>
      </c>
      <c r="T128" s="4" t="str">
        <f t="shared" si="31"/>
        <v>II</v>
      </c>
      <c r="U128" s="4" t="str">
        <f t="shared" si="32"/>
        <v>NO ACEPTABLE O ACEPTABLE CON CONTROL ESPECIFICO</v>
      </c>
      <c r="V128" s="6" t="s">
        <v>29</v>
      </c>
      <c r="W128" s="4" t="s">
        <v>29</v>
      </c>
      <c r="X128" s="4" t="s">
        <v>29</v>
      </c>
      <c r="Y128" s="4" t="s">
        <v>122</v>
      </c>
      <c r="Z128" s="4" t="s">
        <v>29</v>
      </c>
      <c r="AA128" s="4" t="s">
        <v>29</v>
      </c>
    </row>
    <row r="129" spans="1:27" ht="135" x14ac:dyDescent="0.25">
      <c r="A129" s="24" t="s">
        <v>641</v>
      </c>
      <c r="B129" s="4" t="s">
        <v>63</v>
      </c>
      <c r="C129" s="4" t="s">
        <v>491</v>
      </c>
      <c r="D129" s="6" t="s">
        <v>311</v>
      </c>
      <c r="E129" s="6" t="s">
        <v>312</v>
      </c>
      <c r="F129" s="4" t="s">
        <v>31</v>
      </c>
      <c r="G129" s="4">
        <v>15</v>
      </c>
      <c r="H129" s="9" t="s">
        <v>25</v>
      </c>
      <c r="I129" s="9" t="s">
        <v>172</v>
      </c>
      <c r="J129" s="9" t="s">
        <v>173</v>
      </c>
      <c r="K129" s="9" t="s">
        <v>174</v>
      </c>
      <c r="L129" s="9" t="s">
        <v>28</v>
      </c>
      <c r="M129" s="9" t="s">
        <v>736</v>
      </c>
      <c r="N129" s="9">
        <v>2</v>
      </c>
      <c r="O129" s="9">
        <v>4</v>
      </c>
      <c r="P129" s="26">
        <f t="shared" si="28"/>
        <v>8</v>
      </c>
      <c r="Q129" s="4" t="str">
        <f t="shared" si="29"/>
        <v>MEDIO</v>
      </c>
      <c r="R129" s="4">
        <v>10</v>
      </c>
      <c r="S129" s="26">
        <f t="shared" si="30"/>
        <v>80</v>
      </c>
      <c r="T129" s="4" t="str">
        <f t="shared" si="31"/>
        <v>III</v>
      </c>
      <c r="U129" s="4" t="str">
        <f t="shared" si="32"/>
        <v>MEJORABLE</v>
      </c>
      <c r="V129" s="6" t="s">
        <v>29</v>
      </c>
      <c r="W129" s="4" t="s">
        <v>29</v>
      </c>
      <c r="X129" s="9" t="s">
        <v>174</v>
      </c>
      <c r="Y129" s="4" t="s">
        <v>741</v>
      </c>
      <c r="Z129" s="4" t="s">
        <v>29</v>
      </c>
      <c r="AA129" s="4" t="s">
        <v>353</v>
      </c>
    </row>
    <row r="130" spans="1:27" ht="180" x14ac:dyDescent="0.25">
      <c r="A130" s="24" t="s">
        <v>641</v>
      </c>
      <c r="B130" s="4" t="s">
        <v>63</v>
      </c>
      <c r="C130" s="4" t="s">
        <v>491</v>
      </c>
      <c r="D130" s="6" t="s">
        <v>311</v>
      </c>
      <c r="E130" s="6" t="s">
        <v>312</v>
      </c>
      <c r="F130" s="4" t="s">
        <v>31</v>
      </c>
      <c r="G130" s="4">
        <v>15</v>
      </c>
      <c r="H130" s="9" t="s">
        <v>25</v>
      </c>
      <c r="I130" s="6" t="s">
        <v>98</v>
      </c>
      <c r="J130" s="6" t="s">
        <v>99</v>
      </c>
      <c r="K130" s="9" t="s">
        <v>667</v>
      </c>
      <c r="L130" s="9" t="s">
        <v>28</v>
      </c>
      <c r="M130" s="9" t="s">
        <v>736</v>
      </c>
      <c r="N130" s="9">
        <v>2</v>
      </c>
      <c r="O130" s="4">
        <v>4</v>
      </c>
      <c r="P130" s="26">
        <f t="shared" si="28"/>
        <v>8</v>
      </c>
      <c r="Q130" s="4" t="str">
        <f t="shared" si="29"/>
        <v>MEDIO</v>
      </c>
      <c r="R130" s="4">
        <v>10</v>
      </c>
      <c r="S130" s="26">
        <f t="shared" si="30"/>
        <v>80</v>
      </c>
      <c r="T130" s="4" t="str">
        <f t="shared" si="31"/>
        <v>III</v>
      </c>
      <c r="U130" s="4" t="str">
        <f t="shared" si="32"/>
        <v>MEJORABLE</v>
      </c>
      <c r="V130" s="6" t="s">
        <v>29</v>
      </c>
      <c r="W130" s="4" t="s">
        <v>29</v>
      </c>
      <c r="X130" s="9" t="s">
        <v>667</v>
      </c>
      <c r="Y130" s="4" t="s">
        <v>762</v>
      </c>
      <c r="Z130" s="4" t="s">
        <v>29</v>
      </c>
      <c r="AA130" s="4" t="s">
        <v>100</v>
      </c>
    </row>
    <row r="131" spans="1:27" ht="120" x14ac:dyDescent="0.25">
      <c r="A131" s="24" t="s">
        <v>639</v>
      </c>
      <c r="B131" s="4" t="s">
        <v>63</v>
      </c>
      <c r="C131" s="4" t="s">
        <v>491</v>
      </c>
      <c r="D131" s="6" t="s">
        <v>313</v>
      </c>
      <c r="E131" s="6" t="s">
        <v>314</v>
      </c>
      <c r="F131" s="4" t="s">
        <v>31</v>
      </c>
      <c r="G131" s="4">
        <v>11</v>
      </c>
      <c r="H131" s="9" t="s">
        <v>53</v>
      </c>
      <c r="I131" s="6" t="s">
        <v>95</v>
      </c>
      <c r="J131" s="6" t="s">
        <v>96</v>
      </c>
      <c r="K131" s="4" t="s">
        <v>28</v>
      </c>
      <c r="L131" s="4" t="s">
        <v>28</v>
      </c>
      <c r="M131" s="4" t="s">
        <v>644</v>
      </c>
      <c r="N131" s="4">
        <v>2</v>
      </c>
      <c r="O131" s="4">
        <v>4</v>
      </c>
      <c r="P131" s="26">
        <f t="shared" si="28"/>
        <v>8</v>
      </c>
      <c r="Q131" s="4" t="str">
        <f t="shared" si="29"/>
        <v>MEDIO</v>
      </c>
      <c r="R131" s="4">
        <v>25</v>
      </c>
      <c r="S131" s="26">
        <f t="shared" si="30"/>
        <v>200</v>
      </c>
      <c r="T131" s="4" t="str">
        <f t="shared" si="31"/>
        <v>II</v>
      </c>
      <c r="U131" s="4" t="str">
        <f t="shared" si="32"/>
        <v>NO ACEPTABLE O ACEPTABLE CON CONTROL ESPECIFICO</v>
      </c>
      <c r="V131" s="6" t="s">
        <v>29</v>
      </c>
      <c r="W131" s="4" t="s">
        <v>29</v>
      </c>
      <c r="X131" s="4" t="s">
        <v>29</v>
      </c>
      <c r="Y131" s="4" t="s">
        <v>645</v>
      </c>
      <c r="Z131" s="4" t="s">
        <v>97</v>
      </c>
      <c r="AA131" s="4" t="s">
        <v>732</v>
      </c>
    </row>
    <row r="132" spans="1:27" ht="240" x14ac:dyDescent="0.25">
      <c r="A132" s="24" t="s">
        <v>639</v>
      </c>
      <c r="B132" s="4" t="s">
        <v>63</v>
      </c>
      <c r="C132" s="4" t="s">
        <v>491</v>
      </c>
      <c r="D132" s="6" t="s">
        <v>313</v>
      </c>
      <c r="E132" s="6" t="s">
        <v>314</v>
      </c>
      <c r="F132" s="4" t="s">
        <v>31</v>
      </c>
      <c r="G132" s="4">
        <v>11</v>
      </c>
      <c r="H132" s="4" t="s">
        <v>26</v>
      </c>
      <c r="I132" s="6" t="s">
        <v>462</v>
      </c>
      <c r="J132" s="6" t="s">
        <v>102</v>
      </c>
      <c r="K132" s="4" t="s">
        <v>28</v>
      </c>
      <c r="L132" s="4" t="s">
        <v>28</v>
      </c>
      <c r="M132" s="4" t="s">
        <v>104</v>
      </c>
      <c r="N132" s="6">
        <v>2</v>
      </c>
      <c r="O132" s="6">
        <v>3</v>
      </c>
      <c r="P132" s="26">
        <f t="shared" si="28"/>
        <v>6</v>
      </c>
      <c r="Q132" s="4" t="str">
        <f t="shared" si="29"/>
        <v>MEDIO</v>
      </c>
      <c r="R132" s="4">
        <v>10</v>
      </c>
      <c r="S132" s="26">
        <f t="shared" si="30"/>
        <v>60</v>
      </c>
      <c r="T132" s="4" t="str">
        <f t="shared" si="31"/>
        <v>III</v>
      </c>
      <c r="U132" s="4" t="str">
        <f t="shared" si="32"/>
        <v>MEJORABLE</v>
      </c>
      <c r="V132" s="6" t="s">
        <v>29</v>
      </c>
      <c r="W132" s="4" t="s">
        <v>29</v>
      </c>
      <c r="X132" s="4" t="s">
        <v>105</v>
      </c>
      <c r="Y132" s="4" t="s">
        <v>106</v>
      </c>
      <c r="Z132" s="6" t="s">
        <v>29</v>
      </c>
      <c r="AA132" s="4" t="s">
        <v>107</v>
      </c>
    </row>
    <row r="133" spans="1:27" ht="240" x14ac:dyDescent="0.25">
      <c r="A133" s="24" t="s">
        <v>639</v>
      </c>
      <c r="B133" s="4" t="s">
        <v>63</v>
      </c>
      <c r="C133" s="4" t="s">
        <v>491</v>
      </c>
      <c r="D133" s="6" t="s">
        <v>313</v>
      </c>
      <c r="E133" s="6" t="s">
        <v>314</v>
      </c>
      <c r="F133" s="4" t="s">
        <v>31</v>
      </c>
      <c r="G133" s="4">
        <v>11</v>
      </c>
      <c r="H133" s="4" t="s">
        <v>26</v>
      </c>
      <c r="I133" s="9" t="s">
        <v>308</v>
      </c>
      <c r="J133" s="9" t="s">
        <v>102</v>
      </c>
      <c r="K133" s="4" t="s">
        <v>28</v>
      </c>
      <c r="L133" s="4" t="s">
        <v>28</v>
      </c>
      <c r="M133" s="4" t="s">
        <v>104</v>
      </c>
      <c r="N133" s="6">
        <v>2</v>
      </c>
      <c r="O133" s="6">
        <v>2</v>
      </c>
      <c r="P133" s="26">
        <f t="shared" si="28"/>
        <v>4</v>
      </c>
      <c r="Q133" s="4" t="str">
        <f t="shared" si="29"/>
        <v>BAJO</v>
      </c>
      <c r="R133" s="4">
        <v>10</v>
      </c>
      <c r="S133" s="26">
        <f t="shared" si="30"/>
        <v>40</v>
      </c>
      <c r="T133" s="4" t="str">
        <f t="shared" si="31"/>
        <v>III</v>
      </c>
      <c r="U133" s="4" t="str">
        <f t="shared" si="32"/>
        <v>MEJORABLE</v>
      </c>
      <c r="V133" s="6" t="s">
        <v>29</v>
      </c>
      <c r="W133" s="4" t="s">
        <v>29</v>
      </c>
      <c r="X133" s="4" t="s">
        <v>105</v>
      </c>
      <c r="Y133" s="4" t="s">
        <v>106</v>
      </c>
      <c r="Z133" s="6" t="s">
        <v>29</v>
      </c>
      <c r="AA133" s="4" t="s">
        <v>107</v>
      </c>
    </row>
    <row r="134" spans="1:27" ht="165" x14ac:dyDescent="0.25">
      <c r="A134" s="24" t="s">
        <v>639</v>
      </c>
      <c r="B134" s="4" t="s">
        <v>63</v>
      </c>
      <c r="C134" s="4" t="s">
        <v>491</v>
      </c>
      <c r="D134" s="6" t="s">
        <v>313</v>
      </c>
      <c r="E134" s="6" t="s">
        <v>314</v>
      </c>
      <c r="F134" s="4" t="s">
        <v>31</v>
      </c>
      <c r="G134" s="4">
        <v>11</v>
      </c>
      <c r="H134" s="4" t="s">
        <v>27</v>
      </c>
      <c r="I134" s="6" t="s">
        <v>109</v>
      </c>
      <c r="J134" s="6" t="s">
        <v>110</v>
      </c>
      <c r="K134" s="6" t="s">
        <v>660</v>
      </c>
      <c r="L134" s="6" t="s">
        <v>340</v>
      </c>
      <c r="M134" s="6" t="s">
        <v>738</v>
      </c>
      <c r="N134" s="6">
        <v>2</v>
      </c>
      <c r="O134" s="6">
        <v>3</v>
      </c>
      <c r="P134" s="26">
        <f t="shared" si="28"/>
        <v>6</v>
      </c>
      <c r="Q134" s="4" t="str">
        <f t="shared" si="29"/>
        <v>MEDIO</v>
      </c>
      <c r="R134" s="4">
        <v>10</v>
      </c>
      <c r="S134" s="26">
        <f t="shared" si="30"/>
        <v>60</v>
      </c>
      <c r="T134" s="4" t="str">
        <f t="shared" si="31"/>
        <v>III</v>
      </c>
      <c r="U134" s="4" t="str">
        <f t="shared" si="32"/>
        <v>MEJORABLE</v>
      </c>
      <c r="V134" s="6" t="s">
        <v>29</v>
      </c>
      <c r="W134" s="4" t="s">
        <v>29</v>
      </c>
      <c r="X134" s="6" t="s">
        <v>341</v>
      </c>
      <c r="Y134" s="6" t="s">
        <v>759</v>
      </c>
      <c r="Z134" s="4" t="s">
        <v>29</v>
      </c>
      <c r="AA134" s="4" t="s">
        <v>100</v>
      </c>
    </row>
    <row r="135" spans="1:27" ht="120" x14ac:dyDescent="0.25">
      <c r="A135" s="24" t="s">
        <v>639</v>
      </c>
      <c r="B135" s="4" t="s">
        <v>63</v>
      </c>
      <c r="C135" s="4" t="s">
        <v>491</v>
      </c>
      <c r="D135" s="6" t="s">
        <v>313</v>
      </c>
      <c r="E135" s="6" t="s">
        <v>314</v>
      </c>
      <c r="F135" s="4" t="s">
        <v>31</v>
      </c>
      <c r="G135" s="4">
        <v>11</v>
      </c>
      <c r="H135" s="9" t="s">
        <v>79</v>
      </c>
      <c r="I135" s="9" t="s">
        <v>129</v>
      </c>
      <c r="J135" s="9" t="s">
        <v>130</v>
      </c>
      <c r="K135" s="4" t="s">
        <v>28</v>
      </c>
      <c r="L135" s="4" t="s">
        <v>28</v>
      </c>
      <c r="M135" s="4" t="s">
        <v>171</v>
      </c>
      <c r="N135" s="4">
        <v>10</v>
      </c>
      <c r="O135" s="4">
        <v>1</v>
      </c>
      <c r="P135" s="26">
        <f t="shared" si="28"/>
        <v>10</v>
      </c>
      <c r="Q135" s="4" t="str">
        <f t="shared" si="29"/>
        <v>ALTO</v>
      </c>
      <c r="R135" s="4">
        <v>100</v>
      </c>
      <c r="S135" s="26">
        <f t="shared" si="30"/>
        <v>1000</v>
      </c>
      <c r="T135" s="4" t="str">
        <f t="shared" si="31"/>
        <v>I</v>
      </c>
      <c r="U135" s="4" t="str">
        <f t="shared" si="32"/>
        <v>NO ACEPTABLE</v>
      </c>
      <c r="V135" s="6" t="s">
        <v>29</v>
      </c>
      <c r="W135" s="4" t="s">
        <v>29</v>
      </c>
      <c r="X135" s="4" t="s">
        <v>29</v>
      </c>
      <c r="Y135" s="4" t="s">
        <v>664</v>
      </c>
      <c r="Z135" s="4" t="s">
        <v>29</v>
      </c>
      <c r="AA135" s="4" t="s">
        <v>132</v>
      </c>
    </row>
    <row r="136" spans="1:27" ht="120" x14ac:dyDescent="0.25">
      <c r="A136" s="24" t="s">
        <v>639</v>
      </c>
      <c r="B136" s="4" t="s">
        <v>63</v>
      </c>
      <c r="C136" s="4" t="s">
        <v>491</v>
      </c>
      <c r="D136" s="6" t="s">
        <v>313</v>
      </c>
      <c r="E136" s="6" t="s">
        <v>314</v>
      </c>
      <c r="F136" s="4" t="s">
        <v>31</v>
      </c>
      <c r="G136" s="4">
        <v>11</v>
      </c>
      <c r="H136" s="9" t="s">
        <v>79</v>
      </c>
      <c r="I136" s="9" t="s">
        <v>169</v>
      </c>
      <c r="J136" s="9" t="s">
        <v>170</v>
      </c>
      <c r="K136" s="4" t="s">
        <v>28</v>
      </c>
      <c r="L136" s="4" t="s">
        <v>28</v>
      </c>
      <c r="M136" s="4" t="s">
        <v>171</v>
      </c>
      <c r="N136" s="4">
        <v>2</v>
      </c>
      <c r="O136" s="4">
        <v>1</v>
      </c>
      <c r="P136" s="26">
        <f t="shared" si="28"/>
        <v>2</v>
      </c>
      <c r="Q136" s="4" t="str">
        <f t="shared" si="29"/>
        <v>BAJO</v>
      </c>
      <c r="R136" s="4">
        <v>10</v>
      </c>
      <c r="S136" s="26">
        <f t="shared" si="30"/>
        <v>20</v>
      </c>
      <c r="T136" s="4" t="str">
        <f t="shared" si="31"/>
        <v>IV</v>
      </c>
      <c r="U136" s="4" t="str">
        <f t="shared" si="32"/>
        <v>ACEPTABLE</v>
      </c>
      <c r="V136" s="6" t="s">
        <v>29</v>
      </c>
      <c r="W136" s="4" t="s">
        <v>29</v>
      </c>
      <c r="X136" s="4" t="s">
        <v>29</v>
      </c>
      <c r="Y136" s="4" t="s">
        <v>664</v>
      </c>
      <c r="Z136" s="4" t="s">
        <v>29</v>
      </c>
      <c r="AA136" s="4" t="s">
        <v>132</v>
      </c>
    </row>
    <row r="137" spans="1:27" ht="120" x14ac:dyDescent="0.25">
      <c r="A137" s="24" t="s">
        <v>639</v>
      </c>
      <c r="B137" s="4" t="s">
        <v>63</v>
      </c>
      <c r="C137" s="4" t="s">
        <v>491</v>
      </c>
      <c r="D137" s="6" t="s">
        <v>313</v>
      </c>
      <c r="E137" s="6" t="s">
        <v>314</v>
      </c>
      <c r="F137" s="4" t="s">
        <v>31</v>
      </c>
      <c r="G137" s="4">
        <v>11</v>
      </c>
      <c r="H137" s="6" t="s">
        <v>112</v>
      </c>
      <c r="I137" s="9" t="s">
        <v>734</v>
      </c>
      <c r="J137" s="6" t="s">
        <v>114</v>
      </c>
      <c r="K137" s="9" t="s">
        <v>120</v>
      </c>
      <c r="L137" s="9" t="s">
        <v>121</v>
      </c>
      <c r="M137" s="9" t="s">
        <v>28</v>
      </c>
      <c r="N137" s="4">
        <v>6</v>
      </c>
      <c r="O137" s="9">
        <v>1</v>
      </c>
      <c r="P137" s="26">
        <f t="shared" si="28"/>
        <v>6</v>
      </c>
      <c r="Q137" s="4" t="str">
        <f t="shared" si="29"/>
        <v>MEDIO</v>
      </c>
      <c r="R137" s="4">
        <v>25</v>
      </c>
      <c r="S137" s="26">
        <f t="shared" si="30"/>
        <v>150</v>
      </c>
      <c r="T137" s="4" t="str">
        <f t="shared" si="31"/>
        <v>II</v>
      </c>
      <c r="U137" s="4" t="str">
        <f t="shared" si="32"/>
        <v>NO ACEPTABLE O ACEPTABLE CON CONTROL ESPECIFICO</v>
      </c>
      <c r="V137" s="6" t="s">
        <v>29</v>
      </c>
      <c r="W137" s="4" t="s">
        <v>29</v>
      </c>
      <c r="X137" s="4" t="s">
        <v>29</v>
      </c>
      <c r="Y137" s="4" t="s">
        <v>122</v>
      </c>
      <c r="Z137" s="4" t="s">
        <v>29</v>
      </c>
      <c r="AA137" s="4" t="s">
        <v>29</v>
      </c>
    </row>
    <row r="138" spans="1:27" ht="120" x14ac:dyDescent="0.25">
      <c r="A138" s="24" t="s">
        <v>639</v>
      </c>
      <c r="B138" s="4" t="s">
        <v>63</v>
      </c>
      <c r="C138" s="4" t="s">
        <v>491</v>
      </c>
      <c r="D138" s="6" t="s">
        <v>313</v>
      </c>
      <c r="E138" s="6" t="s">
        <v>314</v>
      </c>
      <c r="F138" s="4" t="s">
        <v>31</v>
      </c>
      <c r="G138" s="4">
        <v>11</v>
      </c>
      <c r="H138" s="6" t="s">
        <v>112</v>
      </c>
      <c r="I138" s="9" t="s">
        <v>733</v>
      </c>
      <c r="J138" s="9" t="s">
        <v>114</v>
      </c>
      <c r="K138" s="9" t="s">
        <v>120</v>
      </c>
      <c r="L138" s="9" t="s">
        <v>121</v>
      </c>
      <c r="M138" s="9" t="s">
        <v>28</v>
      </c>
      <c r="N138" s="4">
        <v>6</v>
      </c>
      <c r="O138" s="4">
        <v>1</v>
      </c>
      <c r="P138" s="26">
        <f t="shared" si="28"/>
        <v>6</v>
      </c>
      <c r="Q138" s="4" t="str">
        <f t="shared" si="29"/>
        <v>MEDIO</v>
      </c>
      <c r="R138" s="4">
        <v>60</v>
      </c>
      <c r="S138" s="26">
        <f t="shared" si="30"/>
        <v>360</v>
      </c>
      <c r="T138" s="4" t="str">
        <f t="shared" si="31"/>
        <v>II</v>
      </c>
      <c r="U138" s="4" t="str">
        <f t="shared" si="32"/>
        <v>NO ACEPTABLE O ACEPTABLE CON CONTROL ESPECIFICO</v>
      </c>
      <c r="V138" s="6" t="s">
        <v>29</v>
      </c>
      <c r="W138" s="4" t="s">
        <v>29</v>
      </c>
      <c r="X138" s="4" t="s">
        <v>29</v>
      </c>
      <c r="Y138" s="4" t="s">
        <v>122</v>
      </c>
      <c r="Z138" s="4" t="s">
        <v>29</v>
      </c>
      <c r="AA138" s="4" t="s">
        <v>29</v>
      </c>
    </row>
    <row r="139" spans="1:27" ht="120" x14ac:dyDescent="0.25">
      <c r="A139" s="24" t="s">
        <v>639</v>
      </c>
      <c r="B139" s="4" t="s">
        <v>63</v>
      </c>
      <c r="C139" s="4" t="s">
        <v>491</v>
      </c>
      <c r="D139" s="6" t="s">
        <v>313</v>
      </c>
      <c r="E139" s="6" t="s">
        <v>314</v>
      </c>
      <c r="F139" s="4" t="s">
        <v>31</v>
      </c>
      <c r="G139" s="4">
        <v>11</v>
      </c>
      <c r="H139" s="9" t="s">
        <v>25</v>
      </c>
      <c r="I139" s="9" t="s">
        <v>172</v>
      </c>
      <c r="J139" s="9" t="s">
        <v>173</v>
      </c>
      <c r="K139" s="9" t="s">
        <v>174</v>
      </c>
      <c r="L139" s="9" t="s">
        <v>28</v>
      </c>
      <c r="M139" s="9" t="s">
        <v>736</v>
      </c>
      <c r="N139" s="9">
        <v>2</v>
      </c>
      <c r="O139" s="9">
        <v>4</v>
      </c>
      <c r="P139" s="26">
        <f t="shared" si="28"/>
        <v>8</v>
      </c>
      <c r="Q139" s="4" t="str">
        <f t="shared" si="29"/>
        <v>MEDIO</v>
      </c>
      <c r="R139" s="4">
        <v>10</v>
      </c>
      <c r="S139" s="26">
        <f t="shared" si="30"/>
        <v>80</v>
      </c>
      <c r="T139" s="4" t="str">
        <f t="shared" si="31"/>
        <v>III</v>
      </c>
      <c r="U139" s="4" t="str">
        <f t="shared" si="32"/>
        <v>MEJORABLE</v>
      </c>
      <c r="V139" s="6" t="s">
        <v>29</v>
      </c>
      <c r="W139" s="4" t="s">
        <v>29</v>
      </c>
      <c r="X139" s="9" t="s">
        <v>174</v>
      </c>
      <c r="Y139" s="4" t="s">
        <v>741</v>
      </c>
      <c r="Z139" s="4" t="s">
        <v>29</v>
      </c>
      <c r="AA139" s="4" t="s">
        <v>353</v>
      </c>
    </row>
    <row r="140" spans="1:27" ht="180" x14ac:dyDescent="0.25">
      <c r="A140" s="24" t="s">
        <v>639</v>
      </c>
      <c r="B140" s="4" t="s">
        <v>63</v>
      </c>
      <c r="C140" s="4" t="s">
        <v>491</v>
      </c>
      <c r="D140" s="6" t="s">
        <v>313</v>
      </c>
      <c r="E140" s="6" t="s">
        <v>314</v>
      </c>
      <c r="F140" s="4" t="s">
        <v>31</v>
      </c>
      <c r="G140" s="4">
        <v>11</v>
      </c>
      <c r="H140" s="9" t="s">
        <v>25</v>
      </c>
      <c r="I140" s="6" t="s">
        <v>98</v>
      </c>
      <c r="J140" s="6" t="s">
        <v>99</v>
      </c>
      <c r="K140" s="9" t="s">
        <v>667</v>
      </c>
      <c r="L140" s="9" t="s">
        <v>28</v>
      </c>
      <c r="M140" s="9" t="s">
        <v>736</v>
      </c>
      <c r="N140" s="9">
        <v>2</v>
      </c>
      <c r="O140" s="4">
        <v>4</v>
      </c>
      <c r="P140" s="26">
        <f t="shared" si="28"/>
        <v>8</v>
      </c>
      <c r="Q140" s="4" t="str">
        <f t="shared" si="29"/>
        <v>MEDIO</v>
      </c>
      <c r="R140" s="4">
        <v>10</v>
      </c>
      <c r="S140" s="26">
        <f t="shared" si="30"/>
        <v>80</v>
      </c>
      <c r="T140" s="4" t="str">
        <f t="shared" si="31"/>
        <v>III</v>
      </c>
      <c r="U140" s="4" t="str">
        <f t="shared" si="32"/>
        <v>MEJORABLE</v>
      </c>
      <c r="V140" s="6" t="s">
        <v>29</v>
      </c>
      <c r="W140" s="4" t="s">
        <v>29</v>
      </c>
      <c r="X140" s="9" t="s">
        <v>667</v>
      </c>
      <c r="Y140" s="4" t="s">
        <v>762</v>
      </c>
      <c r="Z140" s="4" t="s">
        <v>29</v>
      </c>
      <c r="AA140" s="4" t="s">
        <v>100</v>
      </c>
    </row>
  </sheetData>
  <autoFilter ref="A8:AA140" xr:uid="{00000000-0001-0000-0300-000000000000}"/>
  <mergeCells count="22">
    <mergeCell ref="A6:AA6"/>
    <mergeCell ref="N7:U7"/>
    <mergeCell ref="V7:Z7"/>
    <mergeCell ref="AA7:AA8"/>
    <mergeCell ref="A5:B5"/>
    <mergeCell ref="C5:D5"/>
    <mergeCell ref="A1:B3"/>
    <mergeCell ref="Z1:AA3"/>
    <mergeCell ref="F7:F8"/>
    <mergeCell ref="I7:I8"/>
    <mergeCell ref="J7:J8"/>
    <mergeCell ref="K7:M7"/>
    <mergeCell ref="A7:A8"/>
    <mergeCell ref="C1:W1"/>
    <mergeCell ref="X1:Y1"/>
    <mergeCell ref="C2:W3"/>
    <mergeCell ref="X2:Y2"/>
    <mergeCell ref="X3:Y3"/>
    <mergeCell ref="B7:B8"/>
    <mergeCell ref="C7:C8"/>
    <mergeCell ref="D7:D8"/>
    <mergeCell ref="E7:E8"/>
  </mergeCells>
  <conditionalFormatting sqref="G86:G88">
    <cfRule type="cellIs" dxfId="878" priority="472" stopIfTrue="1" operator="equal">
      <formula>"A"</formula>
    </cfRule>
    <cfRule type="cellIs" dxfId="877" priority="473" stopIfTrue="1" operator="equal">
      <formula>"O"</formula>
    </cfRule>
    <cfRule type="cellIs" dxfId="876" priority="474" stopIfTrue="1" operator="equal">
      <formula>"E"</formula>
    </cfRule>
  </conditionalFormatting>
  <conditionalFormatting sqref="I32">
    <cfRule type="cellIs" dxfId="875" priority="460" stopIfTrue="1" operator="equal">
      <formula>"A"</formula>
    </cfRule>
    <cfRule type="cellIs" dxfId="874" priority="461" stopIfTrue="1" operator="equal">
      <formula>"O"</formula>
    </cfRule>
    <cfRule type="cellIs" dxfId="873" priority="462" stopIfTrue="1" operator="equal">
      <formula>"E"</formula>
    </cfRule>
  </conditionalFormatting>
  <conditionalFormatting sqref="I34">
    <cfRule type="cellIs" dxfId="872" priority="463" stopIfTrue="1" operator="equal">
      <formula>"A"</formula>
    </cfRule>
    <cfRule type="cellIs" dxfId="871" priority="464" stopIfTrue="1" operator="equal">
      <formula>"O"</formula>
    </cfRule>
    <cfRule type="cellIs" dxfId="870" priority="465" stopIfTrue="1" operator="equal">
      <formula>"E"</formula>
    </cfRule>
  </conditionalFormatting>
  <conditionalFormatting sqref="I44">
    <cfRule type="cellIs" dxfId="869" priority="448" stopIfTrue="1" operator="equal">
      <formula>"A"</formula>
    </cfRule>
    <cfRule type="cellIs" dxfId="868" priority="449" stopIfTrue="1" operator="equal">
      <formula>"O"</formula>
    </cfRule>
    <cfRule type="cellIs" dxfId="867" priority="450" stopIfTrue="1" operator="equal">
      <formula>"E"</formula>
    </cfRule>
  </conditionalFormatting>
  <conditionalFormatting sqref="I87">
    <cfRule type="cellIs" dxfId="866" priority="466" stopIfTrue="1" operator="equal">
      <formula>"A"</formula>
    </cfRule>
    <cfRule type="cellIs" dxfId="865" priority="467" stopIfTrue="1" operator="equal">
      <formula>"O"</formula>
    </cfRule>
    <cfRule type="cellIs" dxfId="864" priority="468" stopIfTrue="1" operator="equal">
      <formula>"E"</formula>
    </cfRule>
  </conditionalFormatting>
  <conditionalFormatting sqref="J30:J31">
    <cfRule type="cellIs" dxfId="863" priority="439" stopIfTrue="1" operator="equal">
      <formula>"A"</formula>
    </cfRule>
    <cfRule type="cellIs" dxfId="862" priority="440" stopIfTrue="1" operator="equal">
      <formula>"O"</formula>
    </cfRule>
    <cfRule type="cellIs" dxfId="861" priority="441" stopIfTrue="1" operator="equal">
      <formula>"E"</formula>
    </cfRule>
  </conditionalFormatting>
  <conditionalFormatting sqref="I43:J43">
    <cfRule type="cellIs" dxfId="860" priority="451" stopIfTrue="1" operator="equal">
      <formula>"A"</formula>
    </cfRule>
    <cfRule type="cellIs" dxfId="859" priority="452" stopIfTrue="1" operator="equal">
      <formula>"O"</formula>
    </cfRule>
    <cfRule type="cellIs" dxfId="858" priority="453" stopIfTrue="1" operator="equal">
      <formula>"E"</formula>
    </cfRule>
    <cfRule type="cellIs" dxfId="857" priority="454" stopIfTrue="1" operator="equal">
      <formula>"A"</formula>
    </cfRule>
    <cfRule type="cellIs" dxfId="856" priority="455" stopIfTrue="1" operator="equal">
      <formula>"O"</formula>
    </cfRule>
    <cfRule type="cellIs" dxfId="855" priority="456" stopIfTrue="1" operator="equal">
      <formula>"E"</formula>
    </cfRule>
  </conditionalFormatting>
  <conditionalFormatting sqref="J51">
    <cfRule type="cellIs" dxfId="854" priority="445" stopIfTrue="1" operator="equal">
      <formula>"A"</formula>
    </cfRule>
    <cfRule type="cellIs" dxfId="853" priority="446" stopIfTrue="1" operator="equal">
      <formula>"O"</formula>
    </cfRule>
    <cfRule type="cellIs" dxfId="852" priority="447" stopIfTrue="1" operator="equal">
      <formula>"E"</formula>
    </cfRule>
  </conditionalFormatting>
  <conditionalFormatting sqref="I88:J88">
    <cfRule type="cellIs" dxfId="851" priority="469" stopIfTrue="1" operator="equal">
      <formula>"A"</formula>
    </cfRule>
    <cfRule type="cellIs" dxfId="850" priority="470" stopIfTrue="1" operator="equal">
      <formula>"O"</formula>
    </cfRule>
    <cfRule type="cellIs" dxfId="849" priority="471" stopIfTrue="1" operator="equal">
      <formula>"E"</formula>
    </cfRule>
  </conditionalFormatting>
  <conditionalFormatting sqref="J50">
    <cfRule type="cellIs" dxfId="848" priority="436" stopIfTrue="1" operator="equal">
      <formula>"A"</formula>
    </cfRule>
    <cfRule type="cellIs" dxfId="847" priority="437" stopIfTrue="1" operator="equal">
      <formula>"O"</formula>
    </cfRule>
    <cfRule type="cellIs" dxfId="846" priority="438" stopIfTrue="1" operator="equal">
      <formula>"E"</formula>
    </cfRule>
  </conditionalFormatting>
  <conditionalFormatting sqref="Q9:Q19 Q43:Q51 Q86:Q88 Q22:Q39 Q91:Q140">
    <cfRule type="cellIs" dxfId="845" priority="489" stopIfTrue="1" operator="equal">
      <formula>"MUY ALTO"</formula>
    </cfRule>
    <cfRule type="cellIs" dxfId="844" priority="490" stopIfTrue="1" operator="equal">
      <formula>"ALTO"</formula>
    </cfRule>
    <cfRule type="cellIs" dxfId="843" priority="491" stopIfTrue="1" operator="equal">
      <formula>"MEDIO"</formula>
    </cfRule>
    <cfRule type="cellIs" dxfId="842" priority="492" stopIfTrue="1" operator="equal">
      <formula>"BAJO"</formula>
    </cfRule>
  </conditionalFormatting>
  <conditionalFormatting sqref="T9:T19 T43:T51 T86:T88 T22:T39 T91:T140">
    <cfRule type="cellIs" dxfId="841" priority="497" stopIfTrue="1" operator="equal">
      <formula>"IV"</formula>
    </cfRule>
    <cfRule type="cellIs" dxfId="840" priority="498" stopIfTrue="1" operator="equal">
      <formula>"III"</formula>
    </cfRule>
    <cfRule type="cellIs" dxfId="839" priority="499" stopIfTrue="1" operator="equal">
      <formula>"II"</formula>
    </cfRule>
    <cfRule type="cellIs" dxfId="838" priority="500" stopIfTrue="1" operator="equal">
      <formula>"I"</formula>
    </cfRule>
    <cfRule type="cellIs" dxfId="837" priority="501" stopIfTrue="1" operator="between">
      <formula>"III"</formula>
      <formula>"IV"</formula>
    </cfRule>
    <cfRule type="cellIs" dxfId="836" priority="502" stopIfTrue="1" operator="equal">
      <formula>"II"</formula>
    </cfRule>
    <cfRule type="cellIs" dxfId="835" priority="503" stopIfTrue="1" operator="equal">
      <formula>"I"</formula>
    </cfRule>
  </conditionalFormatting>
  <conditionalFormatting sqref="T9:U19 T43:U51 T86:U88 T22:U39 T91:U140">
    <cfRule type="cellIs" dxfId="834" priority="493" stopIfTrue="1" operator="equal">
      <formula>"MEJORABLE"</formula>
    </cfRule>
    <cfRule type="cellIs" dxfId="833" priority="494" stopIfTrue="1" operator="equal">
      <formula>"NO ACEPTABLE"</formula>
    </cfRule>
    <cfRule type="cellIs" dxfId="832" priority="495" stopIfTrue="1" operator="equal">
      <formula>"NO ACEPTABLE O ACEPTABLE CON CONTROL ESPECIFICO"</formula>
    </cfRule>
    <cfRule type="cellIs" dxfId="831" priority="496" stopIfTrue="1" operator="equal">
      <formula>"ACEPTABLE"</formula>
    </cfRule>
  </conditionalFormatting>
  <conditionalFormatting sqref="Q40">
    <cfRule type="cellIs" dxfId="830" priority="421" stopIfTrue="1" operator="equal">
      <formula>"MUY ALTO"</formula>
    </cfRule>
    <cfRule type="cellIs" dxfId="829" priority="422" stopIfTrue="1" operator="equal">
      <formula>"ALTO"</formula>
    </cfRule>
    <cfRule type="cellIs" dxfId="828" priority="423" stopIfTrue="1" operator="equal">
      <formula>"MEDIO"</formula>
    </cfRule>
    <cfRule type="cellIs" dxfId="827" priority="424" stopIfTrue="1" operator="equal">
      <formula>"BAJO"</formula>
    </cfRule>
  </conditionalFormatting>
  <conditionalFormatting sqref="T40">
    <cfRule type="cellIs" dxfId="826" priority="429" stopIfTrue="1" operator="equal">
      <formula>"IV"</formula>
    </cfRule>
    <cfRule type="cellIs" dxfId="825" priority="430" stopIfTrue="1" operator="equal">
      <formula>"III"</formula>
    </cfRule>
    <cfRule type="cellIs" dxfId="824" priority="431" stopIfTrue="1" operator="equal">
      <formula>"II"</formula>
    </cfRule>
    <cfRule type="cellIs" dxfId="823" priority="432" stopIfTrue="1" operator="equal">
      <formula>"I"</formula>
    </cfRule>
    <cfRule type="cellIs" dxfId="822" priority="433" stopIfTrue="1" operator="between">
      <formula>"III"</formula>
      <formula>"IV"</formula>
    </cfRule>
    <cfRule type="cellIs" dxfId="821" priority="434" stopIfTrue="1" operator="equal">
      <formula>"II"</formula>
    </cfRule>
    <cfRule type="cellIs" dxfId="820" priority="435" stopIfTrue="1" operator="equal">
      <formula>"I"</formula>
    </cfRule>
  </conditionalFormatting>
  <conditionalFormatting sqref="T40:U40">
    <cfRule type="cellIs" dxfId="819" priority="425" stopIfTrue="1" operator="equal">
      <formula>"MEJORABLE"</formula>
    </cfRule>
    <cfRule type="cellIs" dxfId="818" priority="426" stopIfTrue="1" operator="equal">
      <formula>"NO ACEPTABLE"</formula>
    </cfRule>
    <cfRule type="cellIs" dxfId="817" priority="427" stopIfTrue="1" operator="equal">
      <formula>"NO ACEPTABLE O ACEPTABLE CON CONTROL ESPECIFICO"</formula>
    </cfRule>
    <cfRule type="cellIs" dxfId="816" priority="428" stopIfTrue="1" operator="equal">
      <formula>"ACEPTABLE"</formula>
    </cfRule>
  </conditionalFormatting>
  <conditionalFormatting sqref="Q52">
    <cfRule type="cellIs" dxfId="815" priority="406" stopIfTrue="1" operator="equal">
      <formula>"MUY ALTO"</formula>
    </cfRule>
    <cfRule type="cellIs" dxfId="814" priority="407" stopIfTrue="1" operator="equal">
      <formula>"ALTO"</formula>
    </cfRule>
    <cfRule type="cellIs" dxfId="813" priority="408" stopIfTrue="1" operator="equal">
      <formula>"MEDIO"</formula>
    </cfRule>
    <cfRule type="cellIs" dxfId="812" priority="409" stopIfTrue="1" operator="equal">
      <formula>"BAJO"</formula>
    </cfRule>
  </conditionalFormatting>
  <conditionalFormatting sqref="T52">
    <cfRule type="cellIs" dxfId="811" priority="414" stopIfTrue="1" operator="equal">
      <formula>"IV"</formula>
    </cfRule>
    <cfRule type="cellIs" dxfId="810" priority="415" stopIfTrue="1" operator="equal">
      <formula>"III"</formula>
    </cfRule>
    <cfRule type="cellIs" dxfId="809" priority="416" stopIfTrue="1" operator="equal">
      <formula>"II"</formula>
    </cfRule>
    <cfRule type="cellIs" dxfId="808" priority="417" stopIfTrue="1" operator="equal">
      <formula>"I"</formula>
    </cfRule>
    <cfRule type="cellIs" dxfId="807" priority="418" stopIfTrue="1" operator="between">
      <formula>"III"</formula>
      <formula>"IV"</formula>
    </cfRule>
    <cfRule type="cellIs" dxfId="806" priority="419" stopIfTrue="1" operator="equal">
      <formula>"II"</formula>
    </cfRule>
    <cfRule type="cellIs" dxfId="805" priority="420" stopIfTrue="1" operator="equal">
      <formula>"I"</formula>
    </cfRule>
  </conditionalFormatting>
  <conditionalFormatting sqref="T52:U52">
    <cfRule type="cellIs" dxfId="804" priority="410" stopIfTrue="1" operator="equal">
      <formula>"MEJORABLE"</formula>
    </cfRule>
    <cfRule type="cellIs" dxfId="803" priority="411" stopIfTrue="1" operator="equal">
      <formula>"NO ACEPTABLE"</formula>
    </cfRule>
    <cfRule type="cellIs" dxfId="802" priority="412" stopIfTrue="1" operator="equal">
      <formula>"NO ACEPTABLE O ACEPTABLE CON CONTROL ESPECIFICO"</formula>
    </cfRule>
    <cfRule type="cellIs" dxfId="801" priority="413" stopIfTrue="1" operator="equal">
      <formula>"ACEPTABLE"</formula>
    </cfRule>
  </conditionalFormatting>
  <conditionalFormatting sqref="Q53">
    <cfRule type="cellIs" dxfId="800" priority="391" stopIfTrue="1" operator="equal">
      <formula>"MUY ALTO"</formula>
    </cfRule>
    <cfRule type="cellIs" dxfId="799" priority="392" stopIfTrue="1" operator="equal">
      <formula>"ALTO"</formula>
    </cfRule>
    <cfRule type="cellIs" dxfId="798" priority="393" stopIfTrue="1" operator="equal">
      <formula>"MEDIO"</formula>
    </cfRule>
    <cfRule type="cellIs" dxfId="797" priority="394" stopIfTrue="1" operator="equal">
      <formula>"BAJO"</formula>
    </cfRule>
  </conditionalFormatting>
  <conditionalFormatting sqref="T53">
    <cfRule type="cellIs" dxfId="796" priority="399" stopIfTrue="1" operator="equal">
      <formula>"IV"</formula>
    </cfRule>
    <cfRule type="cellIs" dxfId="795" priority="400" stopIfTrue="1" operator="equal">
      <formula>"III"</formula>
    </cfRule>
    <cfRule type="cellIs" dxfId="794" priority="401" stopIfTrue="1" operator="equal">
      <formula>"II"</formula>
    </cfRule>
    <cfRule type="cellIs" dxfId="793" priority="402" stopIfTrue="1" operator="equal">
      <formula>"I"</formula>
    </cfRule>
    <cfRule type="cellIs" dxfId="792" priority="403" stopIfTrue="1" operator="between">
      <formula>"III"</formula>
      <formula>"IV"</formula>
    </cfRule>
    <cfRule type="cellIs" dxfId="791" priority="404" stopIfTrue="1" operator="equal">
      <formula>"II"</formula>
    </cfRule>
    <cfRule type="cellIs" dxfId="790" priority="405" stopIfTrue="1" operator="equal">
      <formula>"I"</formula>
    </cfRule>
  </conditionalFormatting>
  <conditionalFormatting sqref="T53:U53">
    <cfRule type="cellIs" dxfId="789" priority="395" stopIfTrue="1" operator="equal">
      <formula>"MEJORABLE"</formula>
    </cfRule>
    <cfRule type="cellIs" dxfId="788" priority="396" stopIfTrue="1" operator="equal">
      <formula>"NO ACEPTABLE"</formula>
    </cfRule>
    <cfRule type="cellIs" dxfId="787" priority="397" stopIfTrue="1" operator="equal">
      <formula>"NO ACEPTABLE O ACEPTABLE CON CONTROL ESPECIFICO"</formula>
    </cfRule>
    <cfRule type="cellIs" dxfId="786" priority="398" stopIfTrue="1" operator="equal">
      <formula>"ACEPTABLE"</formula>
    </cfRule>
  </conditionalFormatting>
  <conditionalFormatting sqref="Q54">
    <cfRule type="cellIs" dxfId="785" priority="376" stopIfTrue="1" operator="equal">
      <formula>"MUY ALTO"</formula>
    </cfRule>
    <cfRule type="cellIs" dxfId="784" priority="377" stopIfTrue="1" operator="equal">
      <formula>"ALTO"</formula>
    </cfRule>
    <cfRule type="cellIs" dxfId="783" priority="378" stopIfTrue="1" operator="equal">
      <formula>"MEDIO"</formula>
    </cfRule>
    <cfRule type="cellIs" dxfId="782" priority="379" stopIfTrue="1" operator="equal">
      <formula>"BAJO"</formula>
    </cfRule>
  </conditionalFormatting>
  <conditionalFormatting sqref="T54">
    <cfRule type="cellIs" dxfId="781" priority="384" stopIfTrue="1" operator="equal">
      <formula>"IV"</formula>
    </cfRule>
    <cfRule type="cellIs" dxfId="780" priority="385" stopIfTrue="1" operator="equal">
      <formula>"III"</formula>
    </cfRule>
    <cfRule type="cellIs" dxfId="779" priority="386" stopIfTrue="1" operator="equal">
      <formula>"II"</formula>
    </cfRule>
    <cfRule type="cellIs" dxfId="778" priority="387" stopIfTrue="1" operator="equal">
      <formula>"I"</formula>
    </cfRule>
    <cfRule type="cellIs" dxfId="777" priority="388" stopIfTrue="1" operator="between">
      <formula>"III"</formula>
      <formula>"IV"</formula>
    </cfRule>
    <cfRule type="cellIs" dxfId="776" priority="389" stopIfTrue="1" operator="equal">
      <formula>"II"</formula>
    </cfRule>
    <cfRule type="cellIs" dxfId="775" priority="390" stopIfTrue="1" operator="equal">
      <formula>"I"</formula>
    </cfRule>
  </conditionalFormatting>
  <conditionalFormatting sqref="T54:U54">
    <cfRule type="cellIs" dxfId="774" priority="380" stopIfTrue="1" operator="equal">
      <formula>"MEJORABLE"</formula>
    </cfRule>
    <cfRule type="cellIs" dxfId="773" priority="381" stopIfTrue="1" operator="equal">
      <formula>"NO ACEPTABLE"</formula>
    </cfRule>
    <cfRule type="cellIs" dxfId="772" priority="382" stopIfTrue="1" operator="equal">
      <formula>"NO ACEPTABLE O ACEPTABLE CON CONTROL ESPECIFICO"</formula>
    </cfRule>
    <cfRule type="cellIs" dxfId="771" priority="383" stopIfTrue="1" operator="equal">
      <formula>"ACEPTABLE"</formula>
    </cfRule>
  </conditionalFormatting>
  <conditionalFormatting sqref="Q55">
    <cfRule type="cellIs" dxfId="770" priority="361" stopIfTrue="1" operator="equal">
      <formula>"MUY ALTO"</formula>
    </cfRule>
    <cfRule type="cellIs" dxfId="769" priority="362" stopIfTrue="1" operator="equal">
      <formula>"ALTO"</formula>
    </cfRule>
    <cfRule type="cellIs" dxfId="768" priority="363" stopIfTrue="1" operator="equal">
      <formula>"MEDIO"</formula>
    </cfRule>
    <cfRule type="cellIs" dxfId="767" priority="364" stopIfTrue="1" operator="equal">
      <formula>"BAJO"</formula>
    </cfRule>
  </conditionalFormatting>
  <conditionalFormatting sqref="T55">
    <cfRule type="cellIs" dxfId="766" priority="369" stopIfTrue="1" operator="equal">
      <formula>"IV"</formula>
    </cfRule>
    <cfRule type="cellIs" dxfId="765" priority="370" stopIfTrue="1" operator="equal">
      <formula>"III"</formula>
    </cfRule>
    <cfRule type="cellIs" dxfId="764" priority="371" stopIfTrue="1" operator="equal">
      <formula>"II"</formula>
    </cfRule>
    <cfRule type="cellIs" dxfId="763" priority="372" stopIfTrue="1" operator="equal">
      <formula>"I"</formula>
    </cfRule>
    <cfRule type="cellIs" dxfId="762" priority="373" stopIfTrue="1" operator="between">
      <formula>"III"</formula>
      <formula>"IV"</formula>
    </cfRule>
    <cfRule type="cellIs" dxfId="761" priority="374" stopIfTrue="1" operator="equal">
      <formula>"II"</formula>
    </cfRule>
    <cfRule type="cellIs" dxfId="760" priority="375" stopIfTrue="1" operator="equal">
      <formula>"I"</formula>
    </cfRule>
  </conditionalFormatting>
  <conditionalFormatting sqref="T55:U55">
    <cfRule type="cellIs" dxfId="759" priority="365" stopIfTrue="1" operator="equal">
      <formula>"MEJORABLE"</formula>
    </cfRule>
    <cfRule type="cellIs" dxfId="758" priority="366" stopIfTrue="1" operator="equal">
      <formula>"NO ACEPTABLE"</formula>
    </cfRule>
    <cfRule type="cellIs" dxfId="757" priority="367" stopIfTrue="1" operator="equal">
      <formula>"NO ACEPTABLE O ACEPTABLE CON CONTROL ESPECIFICO"</formula>
    </cfRule>
    <cfRule type="cellIs" dxfId="756" priority="368" stopIfTrue="1" operator="equal">
      <formula>"ACEPTABLE"</formula>
    </cfRule>
  </conditionalFormatting>
  <conditionalFormatting sqref="Q41">
    <cfRule type="cellIs" dxfId="755" priority="346" stopIfTrue="1" operator="equal">
      <formula>"MUY ALTO"</formula>
    </cfRule>
    <cfRule type="cellIs" dxfId="754" priority="347" stopIfTrue="1" operator="equal">
      <formula>"ALTO"</formula>
    </cfRule>
    <cfRule type="cellIs" dxfId="753" priority="348" stopIfTrue="1" operator="equal">
      <formula>"MEDIO"</formula>
    </cfRule>
    <cfRule type="cellIs" dxfId="752" priority="349" stopIfTrue="1" operator="equal">
      <formula>"BAJO"</formula>
    </cfRule>
  </conditionalFormatting>
  <conditionalFormatting sqref="T41">
    <cfRule type="cellIs" dxfId="751" priority="354" stopIfTrue="1" operator="equal">
      <formula>"IV"</formula>
    </cfRule>
    <cfRule type="cellIs" dxfId="750" priority="355" stopIfTrue="1" operator="equal">
      <formula>"III"</formula>
    </cfRule>
    <cfRule type="cellIs" dxfId="749" priority="356" stopIfTrue="1" operator="equal">
      <formula>"II"</formula>
    </cfRule>
    <cfRule type="cellIs" dxfId="748" priority="357" stopIfTrue="1" operator="equal">
      <formula>"I"</formula>
    </cfRule>
    <cfRule type="cellIs" dxfId="747" priority="358" stopIfTrue="1" operator="between">
      <formula>"III"</formula>
      <formula>"IV"</formula>
    </cfRule>
    <cfRule type="cellIs" dxfId="746" priority="359" stopIfTrue="1" operator="equal">
      <formula>"II"</formula>
    </cfRule>
    <cfRule type="cellIs" dxfId="745" priority="360" stopIfTrue="1" operator="equal">
      <formula>"I"</formula>
    </cfRule>
  </conditionalFormatting>
  <conditionalFormatting sqref="T41:U41">
    <cfRule type="cellIs" dxfId="744" priority="350" stopIfTrue="1" operator="equal">
      <formula>"MEJORABLE"</formula>
    </cfRule>
    <cfRule type="cellIs" dxfId="743" priority="351" stopIfTrue="1" operator="equal">
      <formula>"NO ACEPTABLE"</formula>
    </cfRule>
    <cfRule type="cellIs" dxfId="742" priority="352" stopIfTrue="1" operator="equal">
      <formula>"NO ACEPTABLE O ACEPTABLE CON CONTROL ESPECIFICO"</formula>
    </cfRule>
    <cfRule type="cellIs" dxfId="741" priority="353" stopIfTrue="1" operator="equal">
      <formula>"ACEPTABLE"</formula>
    </cfRule>
  </conditionalFormatting>
  <conditionalFormatting sqref="Q56">
    <cfRule type="cellIs" dxfId="740" priority="331" stopIfTrue="1" operator="equal">
      <formula>"MUY ALTO"</formula>
    </cfRule>
    <cfRule type="cellIs" dxfId="739" priority="332" stopIfTrue="1" operator="equal">
      <formula>"ALTO"</formula>
    </cfRule>
    <cfRule type="cellIs" dxfId="738" priority="333" stopIfTrue="1" operator="equal">
      <formula>"MEDIO"</formula>
    </cfRule>
    <cfRule type="cellIs" dxfId="737" priority="334" stopIfTrue="1" operator="equal">
      <formula>"BAJO"</formula>
    </cfRule>
  </conditionalFormatting>
  <conditionalFormatting sqref="T56">
    <cfRule type="cellIs" dxfId="736" priority="339" stopIfTrue="1" operator="equal">
      <formula>"IV"</formula>
    </cfRule>
    <cfRule type="cellIs" dxfId="735" priority="340" stopIfTrue="1" operator="equal">
      <formula>"III"</formula>
    </cfRule>
    <cfRule type="cellIs" dxfId="734" priority="341" stopIfTrue="1" operator="equal">
      <formula>"II"</formula>
    </cfRule>
    <cfRule type="cellIs" dxfId="733" priority="342" stopIfTrue="1" operator="equal">
      <formula>"I"</formula>
    </cfRule>
    <cfRule type="cellIs" dxfId="732" priority="343" stopIfTrue="1" operator="between">
      <formula>"III"</formula>
      <formula>"IV"</formula>
    </cfRule>
    <cfRule type="cellIs" dxfId="731" priority="344" stopIfTrue="1" operator="equal">
      <formula>"II"</formula>
    </cfRule>
    <cfRule type="cellIs" dxfId="730" priority="345" stopIfTrue="1" operator="equal">
      <formula>"I"</formula>
    </cfRule>
  </conditionalFormatting>
  <conditionalFormatting sqref="T56:U56">
    <cfRule type="cellIs" dxfId="729" priority="335" stopIfTrue="1" operator="equal">
      <formula>"MEJORABLE"</formula>
    </cfRule>
    <cfRule type="cellIs" dxfId="728" priority="336" stopIfTrue="1" operator="equal">
      <formula>"NO ACEPTABLE"</formula>
    </cfRule>
    <cfRule type="cellIs" dxfId="727" priority="337" stopIfTrue="1" operator="equal">
      <formula>"NO ACEPTABLE O ACEPTABLE CON CONTROL ESPECIFICO"</formula>
    </cfRule>
    <cfRule type="cellIs" dxfId="726" priority="338" stopIfTrue="1" operator="equal">
      <formula>"ACEPTABLE"</formula>
    </cfRule>
  </conditionalFormatting>
  <conditionalFormatting sqref="I20:J20">
    <cfRule type="cellIs" dxfId="725" priority="313" stopIfTrue="1" operator="equal">
      <formula>"A"</formula>
    </cfRule>
    <cfRule type="cellIs" dxfId="724" priority="314" stopIfTrue="1" operator="equal">
      <formula>"O"</formula>
    </cfRule>
    <cfRule type="cellIs" dxfId="723" priority="315" stopIfTrue="1" operator="equal">
      <formula>"E"</formula>
    </cfRule>
  </conditionalFormatting>
  <conditionalFormatting sqref="Q20">
    <cfRule type="cellIs" dxfId="722" priority="316" stopIfTrue="1" operator="equal">
      <formula>"MUY ALTO"</formula>
    </cfRule>
    <cfRule type="cellIs" dxfId="721" priority="317" stopIfTrue="1" operator="equal">
      <formula>"ALTO"</formula>
    </cfRule>
    <cfRule type="cellIs" dxfId="720" priority="318" stopIfTrue="1" operator="equal">
      <formula>"MEDIO"</formula>
    </cfRule>
    <cfRule type="cellIs" dxfId="719" priority="319" stopIfTrue="1" operator="equal">
      <formula>"BAJO"</formula>
    </cfRule>
  </conditionalFormatting>
  <conditionalFormatting sqref="T20">
    <cfRule type="cellIs" dxfId="718" priority="324" stopIfTrue="1" operator="equal">
      <formula>"IV"</formula>
    </cfRule>
    <cfRule type="cellIs" dxfId="717" priority="325" stopIfTrue="1" operator="equal">
      <formula>"III"</formula>
    </cfRule>
    <cfRule type="cellIs" dxfId="716" priority="326" stopIfTrue="1" operator="equal">
      <formula>"II"</formula>
    </cfRule>
    <cfRule type="cellIs" dxfId="715" priority="327" stopIfTrue="1" operator="equal">
      <formula>"I"</formula>
    </cfRule>
    <cfRule type="cellIs" dxfId="714" priority="328" stopIfTrue="1" operator="between">
      <formula>"III"</formula>
      <formula>"IV"</formula>
    </cfRule>
    <cfRule type="cellIs" dxfId="713" priority="329" stopIfTrue="1" operator="equal">
      <formula>"II"</formula>
    </cfRule>
    <cfRule type="cellIs" dxfId="712" priority="330" stopIfTrue="1" operator="equal">
      <formula>"I"</formula>
    </cfRule>
  </conditionalFormatting>
  <conditionalFormatting sqref="T20:U20">
    <cfRule type="cellIs" dxfId="711" priority="320" stopIfTrue="1" operator="equal">
      <formula>"MEJORABLE"</formula>
    </cfRule>
    <cfRule type="cellIs" dxfId="710" priority="321" stopIfTrue="1" operator="equal">
      <formula>"NO ACEPTABLE"</formula>
    </cfRule>
    <cfRule type="cellIs" dxfId="709" priority="322" stopIfTrue="1" operator="equal">
      <formula>"NO ACEPTABLE O ACEPTABLE CON CONTROL ESPECIFICO"</formula>
    </cfRule>
    <cfRule type="cellIs" dxfId="708" priority="323" stopIfTrue="1" operator="equal">
      <formula>"ACEPTABLE"</formula>
    </cfRule>
  </conditionalFormatting>
  <conditionalFormatting sqref="Q21">
    <cfRule type="cellIs" dxfId="707" priority="298" stopIfTrue="1" operator="equal">
      <formula>"MUY ALTO"</formula>
    </cfRule>
    <cfRule type="cellIs" dxfId="706" priority="299" stopIfTrue="1" operator="equal">
      <formula>"ALTO"</formula>
    </cfRule>
    <cfRule type="cellIs" dxfId="705" priority="300" stopIfTrue="1" operator="equal">
      <formula>"MEDIO"</formula>
    </cfRule>
    <cfRule type="cellIs" dxfId="704" priority="301" stopIfTrue="1" operator="equal">
      <formula>"BAJO"</formula>
    </cfRule>
  </conditionalFormatting>
  <conditionalFormatting sqref="T21">
    <cfRule type="cellIs" dxfId="703" priority="306" stopIfTrue="1" operator="equal">
      <formula>"IV"</formula>
    </cfRule>
    <cfRule type="cellIs" dxfId="702" priority="307" stopIfTrue="1" operator="equal">
      <formula>"III"</formula>
    </cfRule>
    <cfRule type="cellIs" dxfId="701" priority="308" stopIfTrue="1" operator="equal">
      <formula>"II"</formula>
    </cfRule>
    <cfRule type="cellIs" dxfId="700" priority="309" stopIfTrue="1" operator="equal">
      <formula>"I"</formula>
    </cfRule>
    <cfRule type="cellIs" dxfId="699" priority="310" stopIfTrue="1" operator="between">
      <formula>"III"</formula>
      <formula>"IV"</formula>
    </cfRule>
    <cfRule type="cellIs" dxfId="698" priority="311" stopIfTrue="1" operator="equal">
      <formula>"II"</formula>
    </cfRule>
    <cfRule type="cellIs" dxfId="697" priority="312" stopIfTrue="1" operator="equal">
      <formula>"I"</formula>
    </cfRule>
  </conditionalFormatting>
  <conditionalFormatting sqref="T21:U21">
    <cfRule type="cellIs" dxfId="696" priority="302" stopIfTrue="1" operator="equal">
      <formula>"MEJORABLE"</formula>
    </cfRule>
    <cfRule type="cellIs" dxfId="695" priority="303" stopIfTrue="1" operator="equal">
      <formula>"NO ACEPTABLE"</formula>
    </cfRule>
    <cfRule type="cellIs" dxfId="694" priority="304" stopIfTrue="1" operator="equal">
      <formula>"NO ACEPTABLE O ACEPTABLE CON CONTROL ESPECIFICO"</formula>
    </cfRule>
    <cfRule type="cellIs" dxfId="693" priority="305" stopIfTrue="1" operator="equal">
      <formula>"ACEPTABLE"</formula>
    </cfRule>
  </conditionalFormatting>
  <conditionalFormatting sqref="I42">
    <cfRule type="cellIs" dxfId="692" priority="281" stopIfTrue="1" operator="equal">
      <formula>"O"</formula>
    </cfRule>
    <cfRule type="cellIs" dxfId="691" priority="282" stopIfTrue="1" operator="equal">
      <formula>"E"</formula>
    </cfRule>
  </conditionalFormatting>
  <conditionalFormatting sqref="I42">
    <cfRule type="cellIs" dxfId="690" priority="280" stopIfTrue="1" operator="equal">
      <formula>"A"</formula>
    </cfRule>
  </conditionalFormatting>
  <conditionalFormatting sqref="Q42">
    <cfRule type="cellIs" dxfId="689" priority="294" stopIfTrue="1" operator="equal">
      <formula>"MUY ALTO"</formula>
    </cfRule>
    <cfRule type="cellIs" dxfId="688" priority="295" stopIfTrue="1" operator="equal">
      <formula>"ALTO"</formula>
    </cfRule>
    <cfRule type="cellIs" dxfId="687" priority="296" stopIfTrue="1" operator="equal">
      <formula>"MEDIO"</formula>
    </cfRule>
    <cfRule type="cellIs" dxfId="686" priority="297" stopIfTrue="1" operator="equal">
      <formula>"BAJO"</formula>
    </cfRule>
  </conditionalFormatting>
  <conditionalFormatting sqref="T42">
    <cfRule type="cellIs" dxfId="685" priority="287" stopIfTrue="1" operator="equal">
      <formula>"IV"</formula>
    </cfRule>
    <cfRule type="cellIs" dxfId="684" priority="288" stopIfTrue="1" operator="equal">
      <formula>"III"</formula>
    </cfRule>
    <cfRule type="cellIs" dxfId="683" priority="289" stopIfTrue="1" operator="equal">
      <formula>"II"</formula>
    </cfRule>
    <cfRule type="cellIs" dxfId="682" priority="290" stopIfTrue="1" operator="equal">
      <formula>"I"</formula>
    </cfRule>
    <cfRule type="cellIs" dxfId="681" priority="291" stopIfTrue="1" operator="between">
      <formula>"III"</formula>
      <formula>"IV"</formula>
    </cfRule>
    <cfRule type="cellIs" dxfId="680" priority="292" stopIfTrue="1" operator="equal">
      <formula>"II"</formula>
    </cfRule>
    <cfRule type="cellIs" dxfId="679" priority="293" stopIfTrue="1" operator="equal">
      <formula>"I"</formula>
    </cfRule>
  </conditionalFormatting>
  <conditionalFormatting sqref="T42:U42">
    <cfRule type="cellIs" dxfId="678" priority="283" stopIfTrue="1" operator="equal">
      <formula>"MEJORABLE"</formula>
    </cfRule>
    <cfRule type="cellIs" dxfId="677" priority="284" stopIfTrue="1" operator="equal">
      <formula>"NO ACEPTABLE"</formula>
    </cfRule>
    <cfRule type="cellIs" dxfId="676" priority="285" stopIfTrue="1" operator="equal">
      <formula>"NO ACEPTABLE O ACEPTABLE CON CONTROL ESPECIFICO"</formula>
    </cfRule>
    <cfRule type="cellIs" dxfId="675" priority="286" stopIfTrue="1" operator="equal">
      <formula>"ACEPTABLE"</formula>
    </cfRule>
  </conditionalFormatting>
  <conditionalFormatting sqref="I57">
    <cfRule type="cellIs" dxfId="674" priority="263" stopIfTrue="1" operator="equal">
      <formula>"O"</formula>
    </cfRule>
    <cfRule type="cellIs" dxfId="673" priority="264" stopIfTrue="1" operator="equal">
      <formula>"E"</formula>
    </cfRule>
  </conditionalFormatting>
  <conditionalFormatting sqref="I57">
    <cfRule type="cellIs" dxfId="672" priority="262" stopIfTrue="1" operator="equal">
      <formula>"A"</formula>
    </cfRule>
  </conditionalFormatting>
  <conditionalFormatting sqref="Q57">
    <cfRule type="cellIs" dxfId="671" priority="276" stopIfTrue="1" operator="equal">
      <formula>"MUY ALTO"</formula>
    </cfRule>
    <cfRule type="cellIs" dxfId="670" priority="277" stopIfTrue="1" operator="equal">
      <formula>"ALTO"</formula>
    </cfRule>
    <cfRule type="cellIs" dxfId="669" priority="278" stopIfTrue="1" operator="equal">
      <formula>"MEDIO"</formula>
    </cfRule>
    <cfRule type="cellIs" dxfId="668" priority="279" stopIfTrue="1" operator="equal">
      <formula>"BAJO"</formula>
    </cfRule>
  </conditionalFormatting>
  <conditionalFormatting sqref="T57">
    <cfRule type="cellIs" dxfId="667" priority="269" stopIfTrue="1" operator="equal">
      <formula>"IV"</formula>
    </cfRule>
    <cfRule type="cellIs" dxfId="666" priority="270" stopIfTrue="1" operator="equal">
      <formula>"III"</formula>
    </cfRule>
    <cfRule type="cellIs" dxfId="665" priority="271" stopIfTrue="1" operator="equal">
      <formula>"II"</formula>
    </cfRule>
    <cfRule type="cellIs" dxfId="664" priority="272" stopIfTrue="1" operator="equal">
      <formula>"I"</formula>
    </cfRule>
    <cfRule type="cellIs" dxfId="663" priority="273" stopIfTrue="1" operator="between">
      <formula>"III"</formula>
      <formula>"IV"</formula>
    </cfRule>
    <cfRule type="cellIs" dxfId="662" priority="274" stopIfTrue="1" operator="equal">
      <formula>"II"</formula>
    </cfRule>
    <cfRule type="cellIs" dxfId="661" priority="275" stopIfTrue="1" operator="equal">
      <formula>"I"</formula>
    </cfRule>
  </conditionalFormatting>
  <conditionalFormatting sqref="T57:U57">
    <cfRule type="cellIs" dxfId="660" priority="265" stopIfTrue="1" operator="equal">
      <formula>"MEJORABLE"</formula>
    </cfRule>
    <cfRule type="cellIs" dxfId="659" priority="266" stopIfTrue="1" operator="equal">
      <formula>"NO ACEPTABLE"</formula>
    </cfRule>
    <cfRule type="cellIs" dxfId="658" priority="267" stopIfTrue="1" operator="equal">
      <formula>"NO ACEPTABLE O ACEPTABLE CON CONTROL ESPECIFICO"</formula>
    </cfRule>
    <cfRule type="cellIs" dxfId="657" priority="268" stopIfTrue="1" operator="equal">
      <formula>"ACEPTABLE"</formula>
    </cfRule>
  </conditionalFormatting>
  <conditionalFormatting sqref="G89">
    <cfRule type="cellIs" dxfId="656" priority="259" stopIfTrue="1" operator="equal">
      <formula>"A"</formula>
    </cfRule>
    <cfRule type="cellIs" dxfId="655" priority="260" stopIfTrue="1" operator="equal">
      <formula>"O"</formula>
    </cfRule>
    <cfRule type="cellIs" dxfId="654" priority="261" stopIfTrue="1" operator="equal">
      <formula>"E"</formula>
    </cfRule>
  </conditionalFormatting>
  <conditionalFormatting sqref="Q89">
    <cfRule type="cellIs" dxfId="653" priority="255" stopIfTrue="1" operator="equal">
      <formula>"MUY ALTO"</formula>
    </cfRule>
    <cfRule type="cellIs" dxfId="652" priority="256" stopIfTrue="1" operator="equal">
      <formula>"ALTO"</formula>
    </cfRule>
    <cfRule type="cellIs" dxfId="651" priority="257" stopIfTrue="1" operator="equal">
      <formula>"MEDIO"</formula>
    </cfRule>
    <cfRule type="cellIs" dxfId="650" priority="258" stopIfTrue="1" operator="equal">
      <formula>"BAJO"</formula>
    </cfRule>
  </conditionalFormatting>
  <conditionalFormatting sqref="T89">
    <cfRule type="cellIs" dxfId="649" priority="248" stopIfTrue="1" operator="equal">
      <formula>"IV"</formula>
    </cfRule>
    <cfRule type="cellIs" dxfId="648" priority="249" stopIfTrue="1" operator="equal">
      <formula>"III"</formula>
    </cfRule>
    <cfRule type="cellIs" dxfId="647" priority="250" stopIfTrue="1" operator="equal">
      <formula>"II"</formula>
    </cfRule>
    <cfRule type="cellIs" dxfId="646" priority="251" stopIfTrue="1" operator="equal">
      <formula>"I"</formula>
    </cfRule>
    <cfRule type="cellIs" dxfId="645" priority="252" stopIfTrue="1" operator="between">
      <formula>"III"</formula>
      <formula>"IV"</formula>
    </cfRule>
    <cfRule type="cellIs" dxfId="644" priority="253" stopIfTrue="1" operator="equal">
      <formula>"II"</formula>
    </cfRule>
    <cfRule type="cellIs" dxfId="643" priority="254" stopIfTrue="1" operator="equal">
      <formula>"I"</formula>
    </cfRule>
  </conditionalFormatting>
  <conditionalFormatting sqref="T89:U89">
    <cfRule type="cellIs" dxfId="642" priority="244" stopIfTrue="1" operator="equal">
      <formula>"MEJORABLE"</formula>
    </cfRule>
    <cfRule type="cellIs" dxfId="641" priority="245" stopIfTrue="1" operator="equal">
      <formula>"NO ACEPTABLE"</formula>
    </cfRule>
    <cfRule type="cellIs" dxfId="640" priority="246" stopIfTrue="1" operator="equal">
      <formula>"NO ACEPTABLE O ACEPTABLE CON CONTROL ESPECIFICO"</formula>
    </cfRule>
    <cfRule type="cellIs" dxfId="639" priority="247" stopIfTrue="1" operator="equal">
      <formula>"ACEPTABLE"</formula>
    </cfRule>
  </conditionalFormatting>
  <conditionalFormatting sqref="G90">
    <cfRule type="cellIs" dxfId="638" priority="241" stopIfTrue="1" operator="equal">
      <formula>"A"</formula>
    </cfRule>
    <cfRule type="cellIs" dxfId="637" priority="242" stopIfTrue="1" operator="equal">
      <formula>"O"</formula>
    </cfRule>
    <cfRule type="cellIs" dxfId="636" priority="243" stopIfTrue="1" operator="equal">
      <formula>"E"</formula>
    </cfRule>
  </conditionalFormatting>
  <conditionalFormatting sqref="Q90">
    <cfRule type="cellIs" dxfId="635" priority="237" stopIfTrue="1" operator="equal">
      <formula>"MUY ALTO"</formula>
    </cfRule>
    <cfRule type="cellIs" dxfId="634" priority="238" stopIfTrue="1" operator="equal">
      <formula>"ALTO"</formula>
    </cfRule>
    <cfRule type="cellIs" dxfId="633" priority="239" stopIfTrue="1" operator="equal">
      <formula>"MEDIO"</formula>
    </cfRule>
    <cfRule type="cellIs" dxfId="632" priority="240" stopIfTrue="1" operator="equal">
      <formula>"BAJO"</formula>
    </cfRule>
  </conditionalFormatting>
  <conditionalFormatting sqref="T90">
    <cfRule type="cellIs" dxfId="631" priority="230" stopIfTrue="1" operator="equal">
      <formula>"IV"</formula>
    </cfRule>
    <cfRule type="cellIs" dxfId="630" priority="231" stopIfTrue="1" operator="equal">
      <formula>"III"</formula>
    </cfRule>
    <cfRule type="cellIs" dxfId="629" priority="232" stopIfTrue="1" operator="equal">
      <formula>"II"</formula>
    </cfRule>
    <cfRule type="cellIs" dxfId="628" priority="233" stopIfTrue="1" operator="equal">
      <formula>"I"</formula>
    </cfRule>
    <cfRule type="cellIs" dxfId="627" priority="234" stopIfTrue="1" operator="between">
      <formula>"III"</formula>
      <formula>"IV"</formula>
    </cfRule>
    <cfRule type="cellIs" dxfId="626" priority="235" stopIfTrue="1" operator="equal">
      <formula>"II"</formula>
    </cfRule>
    <cfRule type="cellIs" dxfId="625" priority="236" stopIfTrue="1" operator="equal">
      <formula>"I"</formula>
    </cfRule>
  </conditionalFormatting>
  <conditionalFormatting sqref="T90:U90">
    <cfRule type="cellIs" dxfId="624" priority="226" stopIfTrue="1" operator="equal">
      <formula>"MEJORABLE"</formula>
    </cfRule>
    <cfRule type="cellIs" dxfId="623" priority="227" stopIfTrue="1" operator="equal">
      <formula>"NO ACEPTABLE"</formula>
    </cfRule>
    <cfRule type="cellIs" dxfId="622" priority="228" stopIfTrue="1" operator="equal">
      <formula>"NO ACEPTABLE O ACEPTABLE CON CONTROL ESPECIFICO"</formula>
    </cfRule>
    <cfRule type="cellIs" dxfId="621" priority="229" stopIfTrue="1" operator="equal">
      <formula>"ACEPTABLE"</formula>
    </cfRule>
  </conditionalFormatting>
  <conditionalFormatting sqref="I138 I128 I118 I109 I98 I51 I30:I31">
    <cfRule type="cellIs" dxfId="620" priority="223" stopIfTrue="1" operator="equal">
      <formula>"A"</formula>
    </cfRule>
    <cfRule type="cellIs" dxfId="619" priority="224" stopIfTrue="1" operator="equal">
      <formula>"O"</formula>
    </cfRule>
    <cfRule type="cellIs" dxfId="618" priority="225" stopIfTrue="1" operator="equal">
      <formula>"E"</formula>
    </cfRule>
  </conditionalFormatting>
  <conditionalFormatting sqref="I71">
    <cfRule type="cellIs" dxfId="617" priority="124" stopIfTrue="1" operator="equal">
      <formula>"A"</formula>
    </cfRule>
  </conditionalFormatting>
  <conditionalFormatting sqref="Q58:Q66">
    <cfRule type="cellIs" dxfId="616" priority="219" stopIfTrue="1" operator="equal">
      <formula>"MUY ALTO"</formula>
    </cfRule>
    <cfRule type="cellIs" dxfId="615" priority="220" stopIfTrue="1" operator="equal">
      <formula>"ALTO"</formula>
    </cfRule>
    <cfRule type="cellIs" dxfId="614" priority="221" stopIfTrue="1" operator="equal">
      <formula>"MEDIO"</formula>
    </cfRule>
    <cfRule type="cellIs" dxfId="613" priority="222" stopIfTrue="1" operator="equal">
      <formula>"BAJO"</formula>
    </cfRule>
  </conditionalFormatting>
  <conditionalFormatting sqref="T58:T66">
    <cfRule type="cellIs" dxfId="612" priority="212" stopIfTrue="1" operator="equal">
      <formula>"IV"</formula>
    </cfRule>
    <cfRule type="cellIs" dxfId="611" priority="213" stopIfTrue="1" operator="equal">
      <formula>"III"</formula>
    </cfRule>
    <cfRule type="cellIs" dxfId="610" priority="214" stopIfTrue="1" operator="equal">
      <formula>"II"</formula>
    </cfRule>
    <cfRule type="cellIs" dxfId="609" priority="215" stopIfTrue="1" operator="equal">
      <formula>"I"</formula>
    </cfRule>
    <cfRule type="cellIs" dxfId="608" priority="216" stopIfTrue="1" operator="between">
      <formula>"III"</formula>
      <formula>"IV"</formula>
    </cfRule>
    <cfRule type="cellIs" dxfId="607" priority="217" stopIfTrue="1" operator="equal">
      <formula>"II"</formula>
    </cfRule>
    <cfRule type="cellIs" dxfId="606" priority="218" stopIfTrue="1" operator="equal">
      <formula>"I"</formula>
    </cfRule>
  </conditionalFormatting>
  <conditionalFormatting sqref="T58:U66">
    <cfRule type="cellIs" dxfId="605" priority="208" stopIfTrue="1" operator="equal">
      <formula>"MEJORABLE"</formula>
    </cfRule>
    <cfRule type="cellIs" dxfId="604" priority="209" stopIfTrue="1" operator="equal">
      <formula>"NO ACEPTABLE"</formula>
    </cfRule>
    <cfRule type="cellIs" dxfId="603" priority="210" stopIfTrue="1" operator="equal">
      <formula>"NO ACEPTABLE O ACEPTABLE CON CONTROL ESPECIFICO"</formula>
    </cfRule>
    <cfRule type="cellIs" dxfId="602" priority="211" stopIfTrue="1" operator="equal">
      <formula>"ACEPTABLE"</formula>
    </cfRule>
  </conditionalFormatting>
  <conditionalFormatting sqref="I67">
    <cfRule type="cellIs" dxfId="601" priority="190" stopIfTrue="1" operator="equal">
      <formula>"A"</formula>
    </cfRule>
    <cfRule type="cellIs" dxfId="600" priority="191" stopIfTrue="1" operator="equal">
      <formula>"O"</formula>
    </cfRule>
    <cfRule type="cellIs" dxfId="599" priority="192" stopIfTrue="1" operator="equal">
      <formula>"E"</formula>
    </cfRule>
  </conditionalFormatting>
  <conditionalFormatting sqref="Q67">
    <cfRule type="cellIs" dxfId="598" priority="204" stopIfTrue="1" operator="equal">
      <formula>"MUY ALTO"</formula>
    </cfRule>
    <cfRule type="cellIs" dxfId="597" priority="205" stopIfTrue="1" operator="equal">
      <formula>"ALTO"</formula>
    </cfRule>
    <cfRule type="cellIs" dxfId="596" priority="206" stopIfTrue="1" operator="equal">
      <formula>"MEDIO"</formula>
    </cfRule>
    <cfRule type="cellIs" dxfId="595" priority="207" stopIfTrue="1" operator="equal">
      <formula>"BAJO"</formula>
    </cfRule>
  </conditionalFormatting>
  <conditionalFormatting sqref="T67">
    <cfRule type="cellIs" dxfId="594" priority="197" stopIfTrue="1" operator="equal">
      <formula>"IV"</formula>
    </cfRule>
    <cfRule type="cellIs" dxfId="593" priority="198" stopIfTrue="1" operator="equal">
      <formula>"III"</formula>
    </cfRule>
    <cfRule type="cellIs" dxfId="592" priority="199" stopIfTrue="1" operator="equal">
      <formula>"II"</formula>
    </cfRule>
    <cfRule type="cellIs" dxfId="591" priority="200" stopIfTrue="1" operator="equal">
      <formula>"I"</formula>
    </cfRule>
    <cfRule type="cellIs" dxfId="590" priority="201" stopIfTrue="1" operator="between">
      <formula>"III"</formula>
      <formula>"IV"</formula>
    </cfRule>
    <cfRule type="cellIs" dxfId="589" priority="202" stopIfTrue="1" operator="equal">
      <formula>"II"</formula>
    </cfRule>
    <cfRule type="cellIs" dxfId="588" priority="203" stopIfTrue="1" operator="equal">
      <formula>"I"</formula>
    </cfRule>
  </conditionalFormatting>
  <conditionalFormatting sqref="T67:U67">
    <cfRule type="cellIs" dxfId="587" priority="193" stopIfTrue="1" operator="equal">
      <formula>"MEJORABLE"</formula>
    </cfRule>
    <cfRule type="cellIs" dxfId="586" priority="194" stopIfTrue="1" operator="equal">
      <formula>"NO ACEPTABLE"</formula>
    </cfRule>
    <cfRule type="cellIs" dxfId="585" priority="195" stopIfTrue="1" operator="equal">
      <formula>"NO ACEPTABLE O ACEPTABLE CON CONTROL ESPECIFICO"</formula>
    </cfRule>
    <cfRule type="cellIs" dxfId="584" priority="196" stopIfTrue="1" operator="equal">
      <formula>"ACEPTABLE"</formula>
    </cfRule>
  </conditionalFormatting>
  <conditionalFormatting sqref="Q68">
    <cfRule type="cellIs" dxfId="583" priority="186" stopIfTrue="1" operator="equal">
      <formula>"MUY ALTO"</formula>
    </cfRule>
    <cfRule type="cellIs" dxfId="582" priority="187" stopIfTrue="1" operator="equal">
      <formula>"ALTO"</formula>
    </cfRule>
    <cfRule type="cellIs" dxfId="581" priority="188" stopIfTrue="1" operator="equal">
      <formula>"MEDIO"</formula>
    </cfRule>
    <cfRule type="cellIs" dxfId="580" priority="189" stopIfTrue="1" operator="equal">
      <formula>"BAJO"</formula>
    </cfRule>
  </conditionalFormatting>
  <conditionalFormatting sqref="T68">
    <cfRule type="cellIs" dxfId="579" priority="179" stopIfTrue="1" operator="equal">
      <formula>"IV"</formula>
    </cfRule>
    <cfRule type="cellIs" dxfId="578" priority="180" stopIfTrue="1" operator="equal">
      <formula>"III"</formula>
    </cfRule>
    <cfRule type="cellIs" dxfId="577" priority="181" stopIfTrue="1" operator="equal">
      <formula>"II"</formula>
    </cfRule>
    <cfRule type="cellIs" dxfId="576" priority="182" stopIfTrue="1" operator="equal">
      <formula>"I"</formula>
    </cfRule>
    <cfRule type="cellIs" dxfId="575" priority="183" stopIfTrue="1" operator="between">
      <formula>"III"</formula>
      <formula>"IV"</formula>
    </cfRule>
    <cfRule type="cellIs" dxfId="574" priority="184" stopIfTrue="1" operator="equal">
      <formula>"II"</formula>
    </cfRule>
    <cfRule type="cellIs" dxfId="573" priority="185" stopIfTrue="1" operator="equal">
      <formula>"I"</formula>
    </cfRule>
  </conditionalFormatting>
  <conditionalFormatting sqref="T68:U68">
    <cfRule type="cellIs" dxfId="572" priority="175" stopIfTrue="1" operator="equal">
      <formula>"MEJORABLE"</formula>
    </cfRule>
    <cfRule type="cellIs" dxfId="571" priority="176" stopIfTrue="1" operator="equal">
      <formula>"NO ACEPTABLE"</formula>
    </cfRule>
    <cfRule type="cellIs" dxfId="570" priority="177" stopIfTrue="1" operator="equal">
      <formula>"NO ACEPTABLE O ACEPTABLE CON CONTROL ESPECIFICO"</formula>
    </cfRule>
    <cfRule type="cellIs" dxfId="569" priority="178" stopIfTrue="1" operator="equal">
      <formula>"ACEPTABLE"</formula>
    </cfRule>
  </conditionalFormatting>
  <conditionalFormatting sqref="Q69">
    <cfRule type="cellIs" dxfId="568" priority="171" stopIfTrue="1" operator="equal">
      <formula>"MUY ALTO"</formula>
    </cfRule>
    <cfRule type="cellIs" dxfId="567" priority="172" stopIfTrue="1" operator="equal">
      <formula>"ALTO"</formula>
    </cfRule>
    <cfRule type="cellIs" dxfId="566" priority="173" stopIfTrue="1" operator="equal">
      <formula>"MEDIO"</formula>
    </cfRule>
    <cfRule type="cellIs" dxfId="565" priority="174" stopIfTrue="1" operator="equal">
      <formula>"BAJO"</formula>
    </cfRule>
  </conditionalFormatting>
  <conditionalFormatting sqref="T69">
    <cfRule type="cellIs" dxfId="564" priority="164" stopIfTrue="1" operator="equal">
      <formula>"IV"</formula>
    </cfRule>
    <cfRule type="cellIs" dxfId="563" priority="165" stopIfTrue="1" operator="equal">
      <formula>"III"</formula>
    </cfRule>
    <cfRule type="cellIs" dxfId="562" priority="166" stopIfTrue="1" operator="equal">
      <formula>"II"</formula>
    </cfRule>
    <cfRule type="cellIs" dxfId="561" priority="167" stopIfTrue="1" operator="equal">
      <formula>"I"</formula>
    </cfRule>
    <cfRule type="cellIs" dxfId="560" priority="168" stopIfTrue="1" operator="between">
      <formula>"III"</formula>
      <formula>"IV"</formula>
    </cfRule>
    <cfRule type="cellIs" dxfId="559" priority="169" stopIfTrue="1" operator="equal">
      <formula>"II"</formula>
    </cfRule>
    <cfRule type="cellIs" dxfId="558" priority="170" stopIfTrue="1" operator="equal">
      <formula>"I"</formula>
    </cfRule>
  </conditionalFormatting>
  <conditionalFormatting sqref="T69:U69">
    <cfRule type="cellIs" dxfId="557" priority="160" stopIfTrue="1" operator="equal">
      <formula>"MEJORABLE"</formula>
    </cfRule>
    <cfRule type="cellIs" dxfId="556" priority="161" stopIfTrue="1" operator="equal">
      <formula>"NO ACEPTABLE"</formula>
    </cfRule>
    <cfRule type="cellIs" dxfId="555" priority="162" stopIfTrue="1" operator="equal">
      <formula>"NO ACEPTABLE O ACEPTABLE CON CONTROL ESPECIFICO"</formula>
    </cfRule>
    <cfRule type="cellIs" dxfId="554" priority="163" stopIfTrue="1" operator="equal">
      <formula>"ACEPTABLE"</formula>
    </cfRule>
  </conditionalFormatting>
  <conditionalFormatting sqref="I70">
    <cfRule type="cellIs" dxfId="553" priority="142" stopIfTrue="1" operator="equal">
      <formula>"A"</formula>
    </cfRule>
    <cfRule type="cellIs" dxfId="552" priority="143" stopIfTrue="1" operator="equal">
      <formula>"O"</formula>
    </cfRule>
    <cfRule type="cellIs" dxfId="551" priority="144" stopIfTrue="1" operator="equal">
      <formula>"E"</formula>
    </cfRule>
  </conditionalFormatting>
  <conditionalFormatting sqref="Q70">
    <cfRule type="cellIs" dxfId="550" priority="156" stopIfTrue="1" operator="equal">
      <formula>"MUY ALTO"</formula>
    </cfRule>
    <cfRule type="cellIs" dxfId="549" priority="157" stopIfTrue="1" operator="equal">
      <formula>"ALTO"</formula>
    </cfRule>
    <cfRule type="cellIs" dxfId="548" priority="158" stopIfTrue="1" operator="equal">
      <formula>"MEDIO"</formula>
    </cfRule>
    <cfRule type="cellIs" dxfId="547" priority="159" stopIfTrue="1" operator="equal">
      <formula>"BAJO"</formula>
    </cfRule>
  </conditionalFormatting>
  <conditionalFormatting sqref="T70">
    <cfRule type="cellIs" dxfId="546" priority="149" stopIfTrue="1" operator="equal">
      <formula>"IV"</formula>
    </cfRule>
    <cfRule type="cellIs" dxfId="545" priority="150" stopIfTrue="1" operator="equal">
      <formula>"III"</formula>
    </cfRule>
    <cfRule type="cellIs" dxfId="544" priority="151" stopIfTrue="1" operator="equal">
      <formula>"II"</formula>
    </cfRule>
    <cfRule type="cellIs" dxfId="543" priority="152" stopIfTrue="1" operator="equal">
      <formula>"I"</formula>
    </cfRule>
    <cfRule type="cellIs" dxfId="542" priority="153" stopIfTrue="1" operator="between">
      <formula>"III"</formula>
      <formula>"IV"</formula>
    </cfRule>
    <cfRule type="cellIs" dxfId="541" priority="154" stopIfTrue="1" operator="equal">
      <formula>"II"</formula>
    </cfRule>
    <cfRule type="cellIs" dxfId="540" priority="155" stopIfTrue="1" operator="equal">
      <formula>"I"</formula>
    </cfRule>
  </conditionalFormatting>
  <conditionalFormatting sqref="T70:U70">
    <cfRule type="cellIs" dxfId="539" priority="145" stopIfTrue="1" operator="equal">
      <formula>"MEJORABLE"</formula>
    </cfRule>
    <cfRule type="cellIs" dxfId="538" priority="146" stopIfTrue="1" operator="equal">
      <formula>"NO ACEPTABLE"</formula>
    </cfRule>
    <cfRule type="cellIs" dxfId="537" priority="147" stopIfTrue="1" operator="equal">
      <formula>"NO ACEPTABLE O ACEPTABLE CON CONTROL ESPECIFICO"</formula>
    </cfRule>
    <cfRule type="cellIs" dxfId="536" priority="148" stopIfTrue="1" operator="equal">
      <formula>"ACEPTABLE"</formula>
    </cfRule>
  </conditionalFormatting>
  <conditionalFormatting sqref="I71">
    <cfRule type="cellIs" dxfId="535" priority="125" stopIfTrue="1" operator="equal">
      <formula>"O"</formula>
    </cfRule>
    <cfRule type="cellIs" dxfId="534" priority="126" stopIfTrue="1" operator="equal">
      <formula>"E"</formula>
    </cfRule>
  </conditionalFormatting>
  <conditionalFormatting sqref="Q71">
    <cfRule type="cellIs" dxfId="533" priority="138" stopIfTrue="1" operator="equal">
      <formula>"MUY ALTO"</formula>
    </cfRule>
    <cfRule type="cellIs" dxfId="532" priority="139" stopIfTrue="1" operator="equal">
      <formula>"ALTO"</formula>
    </cfRule>
    <cfRule type="cellIs" dxfId="531" priority="140" stopIfTrue="1" operator="equal">
      <formula>"MEDIO"</formula>
    </cfRule>
    <cfRule type="cellIs" dxfId="530" priority="141" stopIfTrue="1" operator="equal">
      <formula>"BAJO"</formula>
    </cfRule>
  </conditionalFormatting>
  <conditionalFormatting sqref="T71">
    <cfRule type="cellIs" dxfId="529" priority="131" stopIfTrue="1" operator="equal">
      <formula>"IV"</formula>
    </cfRule>
    <cfRule type="cellIs" dxfId="528" priority="132" stopIfTrue="1" operator="equal">
      <formula>"III"</formula>
    </cfRule>
    <cfRule type="cellIs" dxfId="527" priority="133" stopIfTrue="1" operator="equal">
      <formula>"II"</formula>
    </cfRule>
    <cfRule type="cellIs" dxfId="526" priority="134" stopIfTrue="1" operator="equal">
      <formula>"I"</formula>
    </cfRule>
    <cfRule type="cellIs" dxfId="525" priority="135" stopIfTrue="1" operator="between">
      <formula>"III"</formula>
      <formula>"IV"</formula>
    </cfRule>
    <cfRule type="cellIs" dxfId="524" priority="136" stopIfTrue="1" operator="equal">
      <formula>"II"</formula>
    </cfRule>
    <cfRule type="cellIs" dxfId="523" priority="137" stopIfTrue="1" operator="equal">
      <formula>"I"</formula>
    </cfRule>
  </conditionalFormatting>
  <conditionalFormatting sqref="T71:U71">
    <cfRule type="cellIs" dxfId="522" priority="127" stopIfTrue="1" operator="equal">
      <formula>"MEJORABLE"</formula>
    </cfRule>
    <cfRule type="cellIs" dxfId="521" priority="128" stopIfTrue="1" operator="equal">
      <formula>"NO ACEPTABLE"</formula>
    </cfRule>
    <cfRule type="cellIs" dxfId="520" priority="129" stopIfTrue="1" operator="equal">
      <formula>"NO ACEPTABLE O ACEPTABLE CON CONTROL ESPECIFICO"</formula>
    </cfRule>
    <cfRule type="cellIs" dxfId="519" priority="130" stopIfTrue="1" operator="equal">
      <formula>"ACEPTABLE"</formula>
    </cfRule>
  </conditionalFormatting>
  <conditionalFormatting sqref="I73">
    <cfRule type="cellIs" dxfId="518" priority="100" stopIfTrue="1" operator="equal">
      <formula>"A"</formula>
    </cfRule>
    <cfRule type="cellIs" dxfId="517" priority="101" stopIfTrue="1" operator="equal">
      <formula>"O"</formula>
    </cfRule>
    <cfRule type="cellIs" dxfId="516" priority="102" stopIfTrue="1" operator="equal">
      <formula>"E"</formula>
    </cfRule>
  </conditionalFormatting>
  <conditionalFormatting sqref="I72:J72">
    <cfRule type="cellIs" dxfId="515" priority="103" stopIfTrue="1" operator="equal">
      <formula>"A"</formula>
    </cfRule>
    <cfRule type="cellIs" dxfId="514" priority="104" stopIfTrue="1" operator="equal">
      <formula>"O"</formula>
    </cfRule>
    <cfRule type="cellIs" dxfId="513" priority="105" stopIfTrue="1" operator="equal">
      <formula>"E"</formula>
    </cfRule>
    <cfRule type="cellIs" dxfId="512" priority="106" stopIfTrue="1" operator="equal">
      <formula>"A"</formula>
    </cfRule>
    <cfRule type="cellIs" dxfId="511" priority="107" stopIfTrue="1" operator="equal">
      <formula>"O"</formula>
    </cfRule>
    <cfRule type="cellIs" dxfId="510" priority="108" stopIfTrue="1" operator="equal">
      <formula>"E"</formula>
    </cfRule>
  </conditionalFormatting>
  <conditionalFormatting sqref="Q72:Q79">
    <cfRule type="cellIs" dxfId="509" priority="109" stopIfTrue="1" operator="equal">
      <formula>"MUY ALTO"</formula>
    </cfRule>
    <cfRule type="cellIs" dxfId="508" priority="110" stopIfTrue="1" operator="equal">
      <formula>"ALTO"</formula>
    </cfRule>
    <cfRule type="cellIs" dxfId="507" priority="111" stopIfTrue="1" operator="equal">
      <formula>"MEDIO"</formula>
    </cfRule>
    <cfRule type="cellIs" dxfId="506" priority="112" stopIfTrue="1" operator="equal">
      <formula>"BAJO"</formula>
    </cfRule>
  </conditionalFormatting>
  <conditionalFormatting sqref="T72:T79">
    <cfRule type="cellIs" dxfId="505" priority="117" stopIfTrue="1" operator="equal">
      <formula>"IV"</formula>
    </cfRule>
    <cfRule type="cellIs" dxfId="504" priority="118" stopIfTrue="1" operator="equal">
      <formula>"III"</formula>
    </cfRule>
    <cfRule type="cellIs" dxfId="503" priority="119" stopIfTrue="1" operator="equal">
      <formula>"II"</formula>
    </cfRule>
    <cfRule type="cellIs" dxfId="502" priority="120" stopIfTrue="1" operator="equal">
      <formula>"I"</formula>
    </cfRule>
    <cfRule type="cellIs" dxfId="501" priority="121" stopIfTrue="1" operator="between">
      <formula>"III"</formula>
      <formula>"IV"</formula>
    </cfRule>
    <cfRule type="cellIs" dxfId="500" priority="122" stopIfTrue="1" operator="equal">
      <formula>"II"</formula>
    </cfRule>
    <cfRule type="cellIs" dxfId="499" priority="123" stopIfTrue="1" operator="equal">
      <formula>"I"</formula>
    </cfRule>
  </conditionalFormatting>
  <conditionalFormatting sqref="T72:U79">
    <cfRule type="cellIs" dxfId="498" priority="113" stopIfTrue="1" operator="equal">
      <formula>"MEJORABLE"</formula>
    </cfRule>
    <cfRule type="cellIs" dxfId="497" priority="114" stopIfTrue="1" operator="equal">
      <formula>"NO ACEPTABLE"</formula>
    </cfRule>
    <cfRule type="cellIs" dxfId="496" priority="115" stopIfTrue="1" operator="equal">
      <formula>"NO ACEPTABLE O ACEPTABLE CON CONTROL ESPECIFICO"</formula>
    </cfRule>
    <cfRule type="cellIs" dxfId="495" priority="116" stopIfTrue="1" operator="equal">
      <formula>"ACEPTABLE"</formula>
    </cfRule>
  </conditionalFormatting>
  <conditionalFormatting sqref="J79">
    <cfRule type="cellIs" dxfId="494" priority="97" stopIfTrue="1" operator="equal">
      <formula>"A"</formula>
    </cfRule>
    <cfRule type="cellIs" dxfId="493" priority="98" stopIfTrue="1" operator="equal">
      <formula>"O"</formula>
    </cfRule>
    <cfRule type="cellIs" dxfId="492" priority="99" stopIfTrue="1" operator="equal">
      <formula>"E"</formula>
    </cfRule>
  </conditionalFormatting>
  <conditionalFormatting sqref="Q80">
    <cfRule type="cellIs" dxfId="491" priority="82" stopIfTrue="1" operator="equal">
      <formula>"MUY ALTO"</formula>
    </cfRule>
    <cfRule type="cellIs" dxfId="490" priority="83" stopIfTrue="1" operator="equal">
      <formula>"ALTO"</formula>
    </cfRule>
    <cfRule type="cellIs" dxfId="489" priority="84" stopIfTrue="1" operator="equal">
      <formula>"MEDIO"</formula>
    </cfRule>
    <cfRule type="cellIs" dxfId="488" priority="85" stopIfTrue="1" operator="equal">
      <formula>"BAJO"</formula>
    </cfRule>
  </conditionalFormatting>
  <conditionalFormatting sqref="T80">
    <cfRule type="cellIs" dxfId="487" priority="90" stopIfTrue="1" operator="equal">
      <formula>"IV"</formula>
    </cfRule>
    <cfRule type="cellIs" dxfId="486" priority="91" stopIfTrue="1" operator="equal">
      <formula>"III"</formula>
    </cfRule>
    <cfRule type="cellIs" dxfId="485" priority="92" stopIfTrue="1" operator="equal">
      <formula>"II"</formula>
    </cfRule>
    <cfRule type="cellIs" dxfId="484" priority="93" stopIfTrue="1" operator="equal">
      <formula>"I"</formula>
    </cfRule>
    <cfRule type="cellIs" dxfId="483" priority="94" stopIfTrue="1" operator="between">
      <formula>"III"</formula>
      <formula>"IV"</formula>
    </cfRule>
    <cfRule type="cellIs" dxfId="482" priority="95" stopIfTrue="1" operator="equal">
      <formula>"II"</formula>
    </cfRule>
    <cfRule type="cellIs" dxfId="481" priority="96" stopIfTrue="1" operator="equal">
      <formula>"I"</formula>
    </cfRule>
  </conditionalFormatting>
  <conditionalFormatting sqref="T80:U80">
    <cfRule type="cellIs" dxfId="480" priority="86" stopIfTrue="1" operator="equal">
      <formula>"MEJORABLE"</formula>
    </cfRule>
    <cfRule type="cellIs" dxfId="479" priority="87" stopIfTrue="1" operator="equal">
      <formula>"NO ACEPTABLE"</formula>
    </cfRule>
    <cfRule type="cellIs" dxfId="478" priority="88" stopIfTrue="1" operator="equal">
      <formula>"NO ACEPTABLE O ACEPTABLE CON CONTROL ESPECIFICO"</formula>
    </cfRule>
    <cfRule type="cellIs" dxfId="477" priority="89" stopIfTrue="1" operator="equal">
      <formula>"ACEPTABLE"</formula>
    </cfRule>
  </conditionalFormatting>
  <conditionalFormatting sqref="Q81">
    <cfRule type="cellIs" dxfId="476" priority="67" stopIfTrue="1" operator="equal">
      <formula>"MUY ALTO"</formula>
    </cfRule>
    <cfRule type="cellIs" dxfId="475" priority="68" stopIfTrue="1" operator="equal">
      <formula>"ALTO"</formula>
    </cfRule>
    <cfRule type="cellIs" dxfId="474" priority="69" stopIfTrue="1" operator="equal">
      <formula>"MEDIO"</formula>
    </cfRule>
    <cfRule type="cellIs" dxfId="473" priority="70" stopIfTrue="1" operator="equal">
      <formula>"BAJO"</formula>
    </cfRule>
  </conditionalFormatting>
  <conditionalFormatting sqref="T81">
    <cfRule type="cellIs" dxfId="472" priority="75" stopIfTrue="1" operator="equal">
      <formula>"IV"</formula>
    </cfRule>
    <cfRule type="cellIs" dxfId="471" priority="76" stopIfTrue="1" operator="equal">
      <formula>"III"</formula>
    </cfRule>
    <cfRule type="cellIs" dxfId="470" priority="77" stopIfTrue="1" operator="equal">
      <formula>"II"</formula>
    </cfRule>
    <cfRule type="cellIs" dxfId="469" priority="78" stopIfTrue="1" operator="equal">
      <formula>"I"</formula>
    </cfRule>
    <cfRule type="cellIs" dxfId="468" priority="79" stopIfTrue="1" operator="between">
      <formula>"III"</formula>
      <formula>"IV"</formula>
    </cfRule>
    <cfRule type="cellIs" dxfId="467" priority="80" stopIfTrue="1" operator="equal">
      <formula>"II"</formula>
    </cfRule>
    <cfRule type="cellIs" dxfId="466" priority="81" stopIfTrue="1" operator="equal">
      <formula>"I"</formula>
    </cfRule>
  </conditionalFormatting>
  <conditionalFormatting sqref="T81:U81">
    <cfRule type="cellIs" dxfId="465" priority="71" stopIfTrue="1" operator="equal">
      <formula>"MEJORABLE"</formula>
    </cfRule>
    <cfRule type="cellIs" dxfId="464" priority="72" stopIfTrue="1" operator="equal">
      <formula>"NO ACEPTABLE"</formula>
    </cfRule>
    <cfRule type="cellIs" dxfId="463" priority="73" stopIfTrue="1" operator="equal">
      <formula>"NO ACEPTABLE O ACEPTABLE CON CONTROL ESPECIFICO"</formula>
    </cfRule>
    <cfRule type="cellIs" dxfId="462" priority="74" stopIfTrue="1" operator="equal">
      <formula>"ACEPTABLE"</formula>
    </cfRule>
  </conditionalFormatting>
  <conditionalFormatting sqref="Q82">
    <cfRule type="cellIs" dxfId="461" priority="52" stopIfTrue="1" operator="equal">
      <formula>"MUY ALTO"</formula>
    </cfRule>
    <cfRule type="cellIs" dxfId="460" priority="53" stopIfTrue="1" operator="equal">
      <formula>"ALTO"</formula>
    </cfRule>
    <cfRule type="cellIs" dxfId="459" priority="54" stopIfTrue="1" operator="equal">
      <formula>"MEDIO"</formula>
    </cfRule>
    <cfRule type="cellIs" dxfId="458" priority="55" stopIfTrue="1" operator="equal">
      <formula>"BAJO"</formula>
    </cfRule>
  </conditionalFormatting>
  <conditionalFormatting sqref="T82">
    <cfRule type="cellIs" dxfId="457" priority="60" stopIfTrue="1" operator="equal">
      <formula>"IV"</formula>
    </cfRule>
    <cfRule type="cellIs" dxfId="456" priority="61" stopIfTrue="1" operator="equal">
      <formula>"III"</formula>
    </cfRule>
    <cfRule type="cellIs" dxfId="455" priority="62" stopIfTrue="1" operator="equal">
      <formula>"II"</formula>
    </cfRule>
    <cfRule type="cellIs" dxfId="454" priority="63" stopIfTrue="1" operator="equal">
      <formula>"I"</formula>
    </cfRule>
    <cfRule type="cellIs" dxfId="453" priority="64" stopIfTrue="1" operator="between">
      <formula>"III"</formula>
      <formula>"IV"</formula>
    </cfRule>
    <cfRule type="cellIs" dxfId="452" priority="65" stopIfTrue="1" operator="equal">
      <formula>"II"</formula>
    </cfRule>
    <cfRule type="cellIs" dxfId="451" priority="66" stopIfTrue="1" operator="equal">
      <formula>"I"</formula>
    </cfRule>
  </conditionalFormatting>
  <conditionalFormatting sqref="T82:U82">
    <cfRule type="cellIs" dxfId="450" priority="56" stopIfTrue="1" operator="equal">
      <formula>"MEJORABLE"</formula>
    </cfRule>
    <cfRule type="cellIs" dxfId="449" priority="57" stopIfTrue="1" operator="equal">
      <formula>"NO ACEPTABLE"</formula>
    </cfRule>
    <cfRule type="cellIs" dxfId="448" priority="58" stopIfTrue="1" operator="equal">
      <formula>"NO ACEPTABLE O ACEPTABLE CON CONTROL ESPECIFICO"</formula>
    </cfRule>
    <cfRule type="cellIs" dxfId="447" priority="59" stopIfTrue="1" operator="equal">
      <formula>"ACEPTABLE"</formula>
    </cfRule>
  </conditionalFormatting>
  <conditionalFormatting sqref="Q83">
    <cfRule type="cellIs" dxfId="446" priority="37" stopIfTrue="1" operator="equal">
      <formula>"MUY ALTO"</formula>
    </cfRule>
    <cfRule type="cellIs" dxfId="445" priority="38" stopIfTrue="1" operator="equal">
      <formula>"ALTO"</formula>
    </cfRule>
    <cfRule type="cellIs" dxfId="444" priority="39" stopIfTrue="1" operator="equal">
      <formula>"MEDIO"</formula>
    </cfRule>
    <cfRule type="cellIs" dxfId="443" priority="40" stopIfTrue="1" operator="equal">
      <formula>"BAJO"</formula>
    </cfRule>
  </conditionalFormatting>
  <conditionalFormatting sqref="T83">
    <cfRule type="cellIs" dxfId="442" priority="45" stopIfTrue="1" operator="equal">
      <formula>"IV"</formula>
    </cfRule>
    <cfRule type="cellIs" dxfId="441" priority="46" stopIfTrue="1" operator="equal">
      <formula>"III"</formula>
    </cfRule>
    <cfRule type="cellIs" dxfId="440" priority="47" stopIfTrue="1" operator="equal">
      <formula>"II"</formula>
    </cfRule>
    <cfRule type="cellIs" dxfId="439" priority="48" stopIfTrue="1" operator="equal">
      <formula>"I"</formula>
    </cfRule>
    <cfRule type="cellIs" dxfId="438" priority="49" stopIfTrue="1" operator="between">
      <formula>"III"</formula>
      <formula>"IV"</formula>
    </cfRule>
    <cfRule type="cellIs" dxfId="437" priority="50" stopIfTrue="1" operator="equal">
      <formula>"II"</formula>
    </cfRule>
    <cfRule type="cellIs" dxfId="436" priority="51" stopIfTrue="1" operator="equal">
      <formula>"I"</formula>
    </cfRule>
  </conditionalFormatting>
  <conditionalFormatting sqref="T83:U83">
    <cfRule type="cellIs" dxfId="435" priority="41" stopIfTrue="1" operator="equal">
      <formula>"MEJORABLE"</formula>
    </cfRule>
    <cfRule type="cellIs" dxfId="434" priority="42" stopIfTrue="1" operator="equal">
      <formula>"NO ACEPTABLE"</formula>
    </cfRule>
    <cfRule type="cellIs" dxfId="433" priority="43" stopIfTrue="1" operator="equal">
      <formula>"NO ACEPTABLE O ACEPTABLE CON CONTROL ESPECIFICO"</formula>
    </cfRule>
    <cfRule type="cellIs" dxfId="432" priority="44" stopIfTrue="1" operator="equal">
      <formula>"ACEPTABLE"</formula>
    </cfRule>
  </conditionalFormatting>
  <conditionalFormatting sqref="Q84">
    <cfRule type="cellIs" dxfId="431" priority="22" stopIfTrue="1" operator="equal">
      <formula>"MUY ALTO"</formula>
    </cfRule>
    <cfRule type="cellIs" dxfId="430" priority="23" stopIfTrue="1" operator="equal">
      <formula>"ALTO"</formula>
    </cfRule>
    <cfRule type="cellIs" dxfId="429" priority="24" stopIfTrue="1" operator="equal">
      <formula>"MEDIO"</formula>
    </cfRule>
    <cfRule type="cellIs" dxfId="428" priority="25" stopIfTrue="1" operator="equal">
      <formula>"BAJO"</formula>
    </cfRule>
  </conditionalFormatting>
  <conditionalFormatting sqref="T84">
    <cfRule type="cellIs" dxfId="427" priority="30" stopIfTrue="1" operator="equal">
      <formula>"IV"</formula>
    </cfRule>
    <cfRule type="cellIs" dxfId="426" priority="31" stopIfTrue="1" operator="equal">
      <formula>"III"</formula>
    </cfRule>
    <cfRule type="cellIs" dxfId="425" priority="32" stopIfTrue="1" operator="equal">
      <formula>"II"</formula>
    </cfRule>
    <cfRule type="cellIs" dxfId="424" priority="33" stopIfTrue="1" operator="equal">
      <formula>"I"</formula>
    </cfRule>
    <cfRule type="cellIs" dxfId="423" priority="34" stopIfTrue="1" operator="between">
      <formula>"III"</formula>
      <formula>"IV"</formula>
    </cfRule>
    <cfRule type="cellIs" dxfId="422" priority="35" stopIfTrue="1" operator="equal">
      <formula>"II"</formula>
    </cfRule>
    <cfRule type="cellIs" dxfId="421" priority="36" stopIfTrue="1" operator="equal">
      <formula>"I"</formula>
    </cfRule>
  </conditionalFormatting>
  <conditionalFormatting sqref="T84:U84">
    <cfRule type="cellIs" dxfId="420" priority="26" stopIfTrue="1" operator="equal">
      <formula>"MEJORABLE"</formula>
    </cfRule>
    <cfRule type="cellIs" dxfId="419" priority="27" stopIfTrue="1" operator="equal">
      <formula>"NO ACEPTABLE"</formula>
    </cfRule>
    <cfRule type="cellIs" dxfId="418" priority="28" stopIfTrue="1" operator="equal">
      <formula>"NO ACEPTABLE O ACEPTABLE CON CONTROL ESPECIFICO"</formula>
    </cfRule>
    <cfRule type="cellIs" dxfId="417" priority="29" stopIfTrue="1" operator="equal">
      <formula>"ACEPTABLE"</formula>
    </cfRule>
  </conditionalFormatting>
  <conditionalFormatting sqref="I85">
    <cfRule type="cellIs" dxfId="416" priority="5" stopIfTrue="1" operator="equal">
      <formula>"O"</formula>
    </cfRule>
    <cfRule type="cellIs" dxfId="415" priority="6" stopIfTrue="1" operator="equal">
      <formula>"E"</formula>
    </cfRule>
  </conditionalFormatting>
  <conditionalFormatting sqref="I85">
    <cfRule type="cellIs" dxfId="414" priority="4" stopIfTrue="1" operator="equal">
      <formula>"A"</formula>
    </cfRule>
  </conditionalFormatting>
  <conditionalFormatting sqref="Q85">
    <cfRule type="cellIs" dxfId="413" priority="18" stopIfTrue="1" operator="equal">
      <formula>"MUY ALTO"</formula>
    </cfRule>
    <cfRule type="cellIs" dxfId="412" priority="19" stopIfTrue="1" operator="equal">
      <formula>"ALTO"</formula>
    </cfRule>
    <cfRule type="cellIs" dxfId="411" priority="20" stopIfTrue="1" operator="equal">
      <formula>"MEDIO"</formula>
    </cfRule>
    <cfRule type="cellIs" dxfId="410" priority="21" stopIfTrue="1" operator="equal">
      <formula>"BAJO"</formula>
    </cfRule>
  </conditionalFormatting>
  <conditionalFormatting sqref="T85">
    <cfRule type="cellIs" dxfId="409" priority="11" stopIfTrue="1" operator="equal">
      <formula>"IV"</formula>
    </cfRule>
    <cfRule type="cellIs" dxfId="408" priority="12" stopIfTrue="1" operator="equal">
      <formula>"III"</formula>
    </cfRule>
    <cfRule type="cellIs" dxfId="407" priority="13" stopIfTrue="1" operator="equal">
      <formula>"II"</formula>
    </cfRule>
    <cfRule type="cellIs" dxfId="406" priority="14" stopIfTrue="1" operator="equal">
      <formula>"I"</formula>
    </cfRule>
    <cfRule type="cellIs" dxfId="405" priority="15" stopIfTrue="1" operator="between">
      <formula>"III"</formula>
      <formula>"IV"</formula>
    </cfRule>
    <cfRule type="cellIs" dxfId="404" priority="16" stopIfTrue="1" operator="equal">
      <formula>"II"</formula>
    </cfRule>
    <cfRule type="cellIs" dxfId="403" priority="17" stopIfTrue="1" operator="equal">
      <formula>"I"</formula>
    </cfRule>
  </conditionalFormatting>
  <conditionalFormatting sqref="T85:U85">
    <cfRule type="cellIs" dxfId="402" priority="7" stopIfTrue="1" operator="equal">
      <formula>"MEJORABLE"</formula>
    </cfRule>
    <cfRule type="cellIs" dxfId="401" priority="8" stopIfTrue="1" operator="equal">
      <formula>"NO ACEPTABLE"</formula>
    </cfRule>
    <cfRule type="cellIs" dxfId="400" priority="9" stopIfTrue="1" operator="equal">
      <formula>"NO ACEPTABLE O ACEPTABLE CON CONTROL ESPECIFICO"</formula>
    </cfRule>
    <cfRule type="cellIs" dxfId="399" priority="10" stopIfTrue="1" operator="equal">
      <formula>"ACEPTABLE"</formula>
    </cfRule>
  </conditionalFormatting>
  <conditionalFormatting sqref="I79">
    <cfRule type="cellIs" dxfId="398" priority="1" stopIfTrue="1" operator="equal">
      <formula>"A"</formula>
    </cfRule>
    <cfRule type="cellIs" dxfId="397" priority="2" stopIfTrue="1" operator="equal">
      <formula>"O"</formula>
    </cfRule>
    <cfRule type="cellIs" dxfId="396" priority="3" stopIfTrue="1" operator="equal">
      <formula>"E"</formula>
    </cfRule>
  </conditionalFormatting>
  <dataValidations count="5">
    <dataValidation allowBlank="1" showInputMessage="1" showErrorMessage="1" promptTitle="NIVEL DE RIESGO #8" prompt="I  entre 4000-600_x000a_II entre 500-150_x000a_III entre 120-40_x000a_IV si es igual a 20" sqref="T8" xr:uid="{9531B310-AAAE-44DF-8BE4-41DD210825B1}"/>
    <dataValidation allowBlank="1" showInputMessage="1" showErrorMessage="1" promptTitle="NIVEL DE CONSECUENCIA #6" prompt="100: Muerte(s)_x000a_60: Lesiones o enfermedades graves irreparables (incapacidad permanente parcial o invalidez)_x000a_25: Lesiones o enfermedades con incapacidad laboral temporal (ILT)_x000a_10: Lesiones o enfermedades que no requieren incapacidad.  " sqref="R8" xr:uid="{932DB994-200F-483B-BF2B-4CAD2E4B2D53}"/>
    <dataValidation allowBlank="1" showInputMessage="1" showErrorMessage="1" promptTitle="NP #5" prompt="Si 40&lt;NP&lt;24, Muy alto (A)_x000a_Si 20&lt;NP&lt;10, Alto (A)_x000a_Si 8&lt;NP&lt;6, Medio (M)_x000a_Si 4&lt;NP&lt;2, Bajo (B)" sqref="Q8" xr:uid="{2DF89C61-A4BC-4097-ABB1-4DC8492A79EE}"/>
    <dataValidation errorStyle="warning" allowBlank="1" showInputMessage="1" showErrorMessage="1" errorTitle="COLOQUE SOLO" error="1,2,3, O 4" promptTitle="NIVEL DE EXPOSICIÓN #3" prompt="4  Continua-Sin interrupción o varias veces con tiempo prolongado durante la jornada_x000a_3 Frecuente-Varias veces durante la jornada por tiempos cortos_x000a_2 Ocasional-Alguna vez durante la jornada y por un periodo de tiempo corto_x000a_1 Esporádica-De manera eventual" sqref="O8" xr:uid="{26EB28D6-53D6-4782-966F-3B8E6268EEEA}"/>
    <dataValidation allowBlank="1" showInputMessage="1" showErrorMessage="1" promptTitle="DETERMINACION DEL ND #2" prompt="(MA)-10- Medidas preventivas es nula o no existe, o ambos._x000a_(A)-6- Medidas preventivas es baja o ambos _x000a_(M)-2- Medidas preventivas Moderada o ambos._x000a_(B)- N.A.V.- Riesgo Controlado. =(IV) #8" sqref="N7" xr:uid="{DC1ED6F5-5BB8-467E-943F-37AD8DF22E2E}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AA228"/>
  <sheetViews>
    <sheetView zoomScale="70" zoomScaleNormal="70" workbookViewId="0">
      <selection activeCell="A4" sqref="A4:XFD5"/>
    </sheetView>
  </sheetViews>
  <sheetFormatPr baseColWidth="10" defaultColWidth="11.42578125" defaultRowHeight="15" x14ac:dyDescent="0.25"/>
  <cols>
    <col min="1" max="3" width="13.7109375" style="8" customWidth="1"/>
    <col min="4" max="5" width="30.7109375" style="8" customWidth="1"/>
    <col min="6" max="8" width="13.7109375" style="8" customWidth="1"/>
    <col min="9" max="13" width="30.7109375" style="8" customWidth="1"/>
    <col min="14" max="21" width="13.7109375" style="8" customWidth="1"/>
    <col min="22" max="27" width="30.7109375" style="8" customWidth="1"/>
  </cols>
  <sheetData>
    <row r="1" spans="1:27" ht="30" customHeight="1" x14ac:dyDescent="0.25">
      <c r="A1" s="33"/>
      <c r="B1" s="33"/>
      <c r="C1" s="34" t="s">
        <v>20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 t="s">
        <v>90</v>
      </c>
      <c r="Y1" s="34"/>
      <c r="Z1" s="34"/>
      <c r="AA1" s="34"/>
    </row>
    <row r="2" spans="1:27" ht="30" customHeight="1" x14ac:dyDescent="0.25">
      <c r="A2" s="33"/>
      <c r="B2" s="33"/>
      <c r="C2" s="34" t="s">
        <v>21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 t="s">
        <v>22</v>
      </c>
      <c r="Y2" s="34"/>
      <c r="Z2" s="34"/>
      <c r="AA2" s="34"/>
    </row>
    <row r="3" spans="1:27" ht="30" customHeight="1" x14ac:dyDescent="0.25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 t="s">
        <v>23</v>
      </c>
      <c r="Y3" s="34"/>
      <c r="Z3" s="34"/>
      <c r="AA3" s="34"/>
    </row>
    <row r="4" spans="1:27" s="19" customFormat="1" ht="12.75" customHeight="1" x14ac:dyDescent="0.25">
      <c r="A4" s="39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s="19" customFormat="1" ht="30" customHeight="1" x14ac:dyDescent="0.25">
      <c r="A5" s="42" t="s">
        <v>831</v>
      </c>
      <c r="B5" s="42"/>
      <c r="C5" s="43">
        <v>45119</v>
      </c>
      <c r="D5" s="43"/>
      <c r="E5" s="41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2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30" customHeight="1" x14ac:dyDescent="0.25">
      <c r="A7" s="27" t="s">
        <v>0</v>
      </c>
      <c r="B7" s="28" t="s">
        <v>1</v>
      </c>
      <c r="C7" s="27" t="s">
        <v>2</v>
      </c>
      <c r="D7" s="27" t="s">
        <v>324</v>
      </c>
      <c r="E7" s="27" t="s">
        <v>3</v>
      </c>
      <c r="F7" s="27" t="s">
        <v>325</v>
      </c>
      <c r="G7" s="3" t="s">
        <v>4</v>
      </c>
      <c r="H7" s="3" t="s">
        <v>5</v>
      </c>
      <c r="I7" s="27" t="s">
        <v>327</v>
      </c>
      <c r="J7" s="27" t="s">
        <v>6</v>
      </c>
      <c r="K7" s="29" t="s">
        <v>7</v>
      </c>
      <c r="L7" s="29"/>
      <c r="M7" s="29"/>
      <c r="N7" s="30" t="s">
        <v>328</v>
      </c>
      <c r="O7" s="31"/>
      <c r="P7" s="31"/>
      <c r="Q7" s="31"/>
      <c r="R7" s="31"/>
      <c r="S7" s="31"/>
      <c r="T7" s="31"/>
      <c r="U7" s="32"/>
      <c r="V7" s="29" t="s">
        <v>334</v>
      </c>
      <c r="W7" s="29"/>
      <c r="X7" s="29"/>
      <c r="Y7" s="29"/>
      <c r="Z7" s="29"/>
      <c r="AA7" s="27" t="s">
        <v>9</v>
      </c>
    </row>
    <row r="8" spans="1:27" ht="45" customHeight="1" x14ac:dyDescent="0.25">
      <c r="A8" s="27"/>
      <c r="B8" s="28"/>
      <c r="C8" s="27"/>
      <c r="D8" s="27"/>
      <c r="E8" s="27"/>
      <c r="F8" s="27"/>
      <c r="G8" s="2" t="s">
        <v>10</v>
      </c>
      <c r="H8" s="2" t="s">
        <v>326</v>
      </c>
      <c r="I8" s="27"/>
      <c r="J8" s="27"/>
      <c r="K8" s="2" t="s">
        <v>11</v>
      </c>
      <c r="L8" s="2" t="s">
        <v>12</v>
      </c>
      <c r="M8" s="2" t="s">
        <v>13</v>
      </c>
      <c r="N8" s="2" t="s">
        <v>8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336</v>
      </c>
      <c r="U8" s="2" t="s">
        <v>19</v>
      </c>
      <c r="V8" s="2" t="s">
        <v>329</v>
      </c>
      <c r="W8" s="2" t="s">
        <v>330</v>
      </c>
      <c r="X8" s="2" t="s">
        <v>331</v>
      </c>
      <c r="Y8" s="2" t="s">
        <v>332</v>
      </c>
      <c r="Z8" s="2" t="s">
        <v>333</v>
      </c>
      <c r="AA8" s="27"/>
    </row>
    <row r="9" spans="1:27" ht="90" x14ac:dyDescent="0.25">
      <c r="A9" s="23" t="s">
        <v>533</v>
      </c>
      <c r="B9" s="4" t="s">
        <v>57</v>
      </c>
      <c r="C9" s="4" t="s">
        <v>58</v>
      </c>
      <c r="D9" s="6" t="s">
        <v>534</v>
      </c>
      <c r="E9" s="6" t="s">
        <v>535</v>
      </c>
      <c r="F9" s="4" t="s">
        <v>31</v>
      </c>
      <c r="G9" s="4">
        <v>16</v>
      </c>
      <c r="H9" s="4" t="s">
        <v>53</v>
      </c>
      <c r="I9" s="6" t="s">
        <v>95</v>
      </c>
      <c r="J9" s="6" t="s">
        <v>96</v>
      </c>
      <c r="K9" s="4" t="s">
        <v>28</v>
      </c>
      <c r="L9" s="4" t="s">
        <v>28</v>
      </c>
      <c r="M9" s="4" t="s">
        <v>644</v>
      </c>
      <c r="N9" s="4">
        <v>2</v>
      </c>
      <c r="O9" s="4">
        <v>4</v>
      </c>
      <c r="P9" s="20">
        <f>+O9*N9</f>
        <v>8</v>
      </c>
      <c r="Q9" s="4" t="str">
        <f>IF(P9=0,"N/A",IF(AND(P9&gt;=1,P9&lt;=4),"BAJO",IF(AND(P9&gt;=6,P9&lt;=9),"MEDIO",IF(AND(P9&gt;=10,P9&lt;=20),"ALTO",IF(P9&gt;=24,"MUY ALTO")))))</f>
        <v>MEDIO</v>
      </c>
      <c r="R9" s="4">
        <v>25</v>
      </c>
      <c r="S9" s="20">
        <f>P9*R9</f>
        <v>200</v>
      </c>
      <c r="T9" s="4" t="str">
        <f>IF(S9=0,"N/A",IF(AND(S9&gt;=1,S9&lt;=20),"IV",IF(AND(S9&gt;=40,S9&lt;=120),"III",IF(AND(S9&gt;=150,S9&lt;=500),"II",IF(S9&gt;=600,"I")))))</f>
        <v>II</v>
      </c>
      <c r="U9" s="4" t="str">
        <f>IF(T9="N/A","N/A",IF(T9="I","NO ACEPTABLE",IF(T9="II","NO ACEPTABLE O ACEPTABLE CON CONTROL ESPECIFICO",IF(T9="III","MEJORABLE",IF(T9="IV","ACEPTABLE")))))</f>
        <v>NO ACEPTABLE O ACEPTABLE CON CONTROL ESPECIFICO</v>
      </c>
      <c r="V9" s="6" t="s">
        <v>29</v>
      </c>
      <c r="W9" s="4" t="s">
        <v>29</v>
      </c>
      <c r="X9" s="4" t="s">
        <v>29</v>
      </c>
      <c r="Y9" s="4" t="s">
        <v>645</v>
      </c>
      <c r="Z9" s="4" t="s">
        <v>97</v>
      </c>
      <c r="AA9" s="4" t="s">
        <v>732</v>
      </c>
    </row>
    <row r="10" spans="1:27" ht="120" x14ac:dyDescent="0.25">
      <c r="A10" s="23" t="s">
        <v>533</v>
      </c>
      <c r="B10" s="4" t="s">
        <v>57</v>
      </c>
      <c r="C10" s="4" t="s">
        <v>58</v>
      </c>
      <c r="D10" s="6" t="s">
        <v>534</v>
      </c>
      <c r="E10" s="6" t="s">
        <v>535</v>
      </c>
      <c r="F10" s="4" t="s">
        <v>31</v>
      </c>
      <c r="G10" s="4">
        <v>16</v>
      </c>
      <c r="H10" s="4" t="s">
        <v>25</v>
      </c>
      <c r="I10" s="22" t="s">
        <v>690</v>
      </c>
      <c r="J10" s="6" t="s">
        <v>343</v>
      </c>
      <c r="K10" s="4" t="s">
        <v>28</v>
      </c>
      <c r="L10" s="4" t="s">
        <v>28</v>
      </c>
      <c r="M10" s="6" t="s">
        <v>760</v>
      </c>
      <c r="N10" s="4">
        <v>2</v>
      </c>
      <c r="O10" s="4">
        <v>3</v>
      </c>
      <c r="P10" s="20">
        <f t="shared" ref="P10:P73" si="0">+O10*N10</f>
        <v>6</v>
      </c>
      <c r="Q10" s="4" t="str">
        <f t="shared" ref="Q10:Q73" si="1">IF(P10=0,"N/A",IF(AND(P10&gt;=1,P10&lt;=4),"BAJO",IF(AND(P10&gt;=6,P10&lt;=9),"MEDIO",IF(AND(P10&gt;=10,P10&lt;=20),"ALTO",IF(P10&gt;=24,"MUY ALTO")))))</f>
        <v>MEDIO</v>
      </c>
      <c r="R10" s="4">
        <v>25</v>
      </c>
      <c r="S10" s="20">
        <f t="shared" ref="S10:S73" si="2">P10*R10</f>
        <v>150</v>
      </c>
      <c r="T10" s="4" t="str">
        <f t="shared" ref="T10:T73" si="3">IF(S10=0,"N/A",IF(AND(S10&gt;=1,S10&lt;=20),"IV",IF(AND(S10&gt;=40,S10&lt;=120),"III",IF(AND(S10&gt;=150,S10&lt;=500),"II",IF(S10&gt;=600,"I")))))</f>
        <v>II</v>
      </c>
      <c r="U10" s="4" t="str">
        <f t="shared" ref="U10:U73" si="4">IF(T10="N/A","N/A",IF(T10="I","NO ACEPTABLE",IF(T10="II","NO ACEPTABLE O ACEPTABLE CON CONTROL ESPECIFICO",IF(T10="III","MEJORABLE",IF(T10="IV","ACEPTABLE")))))</f>
        <v>NO ACEPTABLE O ACEPTABLE CON CONTROL ESPECIFICO</v>
      </c>
      <c r="V10" s="4" t="s">
        <v>29</v>
      </c>
      <c r="W10" s="4" t="s">
        <v>29</v>
      </c>
      <c r="X10" s="4" t="s">
        <v>29</v>
      </c>
      <c r="Y10" s="4" t="s">
        <v>489</v>
      </c>
      <c r="Z10" s="4" t="s">
        <v>346</v>
      </c>
      <c r="AA10" s="4" t="s">
        <v>29</v>
      </c>
    </row>
    <row r="11" spans="1:27" ht="60" x14ac:dyDescent="0.25">
      <c r="A11" s="23" t="s">
        <v>533</v>
      </c>
      <c r="B11" s="4" t="s">
        <v>57</v>
      </c>
      <c r="C11" s="4" t="s">
        <v>58</v>
      </c>
      <c r="D11" s="6" t="s">
        <v>534</v>
      </c>
      <c r="E11" s="6" t="s">
        <v>535</v>
      </c>
      <c r="F11" s="4" t="s">
        <v>31</v>
      </c>
      <c r="G11" s="4">
        <v>16</v>
      </c>
      <c r="H11" s="4" t="s">
        <v>25</v>
      </c>
      <c r="I11" s="22" t="s">
        <v>536</v>
      </c>
      <c r="J11" s="6" t="s">
        <v>369</v>
      </c>
      <c r="K11" s="4" t="s">
        <v>28</v>
      </c>
      <c r="L11" s="4" t="s">
        <v>28</v>
      </c>
      <c r="M11" s="4" t="s">
        <v>537</v>
      </c>
      <c r="N11" s="4">
        <v>2</v>
      </c>
      <c r="O11" s="4">
        <v>3</v>
      </c>
      <c r="P11" s="20">
        <f t="shared" si="0"/>
        <v>6</v>
      </c>
      <c r="Q11" s="4" t="str">
        <f t="shared" si="1"/>
        <v>MEDIO</v>
      </c>
      <c r="R11" s="4">
        <v>10</v>
      </c>
      <c r="S11" s="20">
        <f t="shared" si="2"/>
        <v>60</v>
      </c>
      <c r="T11" s="4" t="str">
        <f t="shared" si="3"/>
        <v>III</v>
      </c>
      <c r="U11" s="4" t="str">
        <f t="shared" si="4"/>
        <v>MEJORABLE</v>
      </c>
      <c r="V11" s="4" t="s">
        <v>29</v>
      </c>
      <c r="W11" s="4" t="s">
        <v>29</v>
      </c>
      <c r="X11" s="4" t="s">
        <v>29</v>
      </c>
      <c r="Y11" s="4" t="s">
        <v>29</v>
      </c>
      <c r="Z11" s="4" t="s">
        <v>537</v>
      </c>
      <c r="AA11" s="4" t="s">
        <v>29</v>
      </c>
    </row>
    <row r="12" spans="1:27" ht="90" x14ac:dyDescent="0.25">
      <c r="A12" s="23" t="s">
        <v>533</v>
      </c>
      <c r="B12" s="4" t="s">
        <v>57</v>
      </c>
      <c r="C12" s="4" t="s">
        <v>58</v>
      </c>
      <c r="D12" s="6" t="s">
        <v>534</v>
      </c>
      <c r="E12" s="6" t="s">
        <v>535</v>
      </c>
      <c r="F12" s="4" t="s">
        <v>31</v>
      </c>
      <c r="G12" s="4">
        <v>16</v>
      </c>
      <c r="H12" s="4" t="s">
        <v>32</v>
      </c>
      <c r="I12" s="22" t="s">
        <v>538</v>
      </c>
      <c r="J12" s="6" t="s">
        <v>539</v>
      </c>
      <c r="K12" s="4" t="s">
        <v>28</v>
      </c>
      <c r="L12" s="4" t="s">
        <v>540</v>
      </c>
      <c r="M12" s="4" t="s">
        <v>541</v>
      </c>
      <c r="N12" s="4">
        <v>2</v>
      </c>
      <c r="O12" s="4">
        <v>3</v>
      </c>
      <c r="P12" s="20">
        <f t="shared" si="0"/>
        <v>6</v>
      </c>
      <c r="Q12" s="4" t="str">
        <f t="shared" si="1"/>
        <v>MEDIO</v>
      </c>
      <c r="R12" s="4">
        <v>25</v>
      </c>
      <c r="S12" s="20">
        <f t="shared" si="2"/>
        <v>150</v>
      </c>
      <c r="T12" s="4" t="str">
        <f t="shared" si="3"/>
        <v>II</v>
      </c>
      <c r="U12" s="4" t="str">
        <f t="shared" si="4"/>
        <v>NO ACEPTABLE O ACEPTABLE CON CONTROL ESPECIFICO</v>
      </c>
      <c r="V12" s="4" t="s">
        <v>29</v>
      </c>
      <c r="W12" s="4" t="s">
        <v>29</v>
      </c>
      <c r="X12" s="4" t="s">
        <v>29</v>
      </c>
      <c r="Y12" s="4" t="s">
        <v>29</v>
      </c>
      <c r="Z12" s="4" t="s">
        <v>541</v>
      </c>
      <c r="AA12" s="4" t="s">
        <v>29</v>
      </c>
    </row>
    <row r="13" spans="1:27" ht="90" x14ac:dyDescent="0.25">
      <c r="A13" s="23" t="s">
        <v>533</v>
      </c>
      <c r="B13" s="4" t="s">
        <v>57</v>
      </c>
      <c r="C13" s="4" t="s">
        <v>58</v>
      </c>
      <c r="D13" s="6" t="s">
        <v>534</v>
      </c>
      <c r="E13" s="6" t="s">
        <v>535</v>
      </c>
      <c r="F13" s="4" t="s">
        <v>31</v>
      </c>
      <c r="G13" s="4">
        <v>16</v>
      </c>
      <c r="H13" s="4" t="s">
        <v>32</v>
      </c>
      <c r="I13" s="22" t="s">
        <v>542</v>
      </c>
      <c r="J13" s="6" t="s">
        <v>543</v>
      </c>
      <c r="K13" s="4" t="s">
        <v>764</v>
      </c>
      <c r="L13" s="4" t="s">
        <v>28</v>
      </c>
      <c r="M13" s="4" t="s">
        <v>388</v>
      </c>
      <c r="N13" s="4">
        <v>6</v>
      </c>
      <c r="O13" s="4">
        <v>3</v>
      </c>
      <c r="P13" s="20">
        <f t="shared" si="0"/>
        <v>18</v>
      </c>
      <c r="Q13" s="4" t="str">
        <f t="shared" si="1"/>
        <v>ALTO</v>
      </c>
      <c r="R13" s="4">
        <v>25</v>
      </c>
      <c r="S13" s="20">
        <f t="shared" si="2"/>
        <v>450</v>
      </c>
      <c r="T13" s="4" t="str">
        <f t="shared" si="3"/>
        <v>II</v>
      </c>
      <c r="U13" s="4" t="str">
        <f t="shared" si="4"/>
        <v>NO ACEPTABLE O ACEPTABLE CON CONTROL ESPECIFICO</v>
      </c>
      <c r="V13" s="4" t="s">
        <v>29</v>
      </c>
      <c r="W13" s="4" t="s">
        <v>29</v>
      </c>
      <c r="X13" s="4" t="s">
        <v>29</v>
      </c>
      <c r="Y13" s="4" t="s">
        <v>29</v>
      </c>
      <c r="Z13" s="4" t="s">
        <v>388</v>
      </c>
      <c r="AA13" s="4" t="s">
        <v>29</v>
      </c>
    </row>
    <row r="14" spans="1:27" ht="60" x14ac:dyDescent="0.25">
      <c r="A14" s="23" t="s">
        <v>533</v>
      </c>
      <c r="B14" s="4" t="s">
        <v>57</v>
      </c>
      <c r="C14" s="4" t="s">
        <v>58</v>
      </c>
      <c r="D14" s="6" t="s">
        <v>534</v>
      </c>
      <c r="E14" s="6" t="s">
        <v>535</v>
      </c>
      <c r="F14" s="4" t="s">
        <v>31</v>
      </c>
      <c r="G14" s="4">
        <v>16</v>
      </c>
      <c r="H14" s="4" t="s">
        <v>26</v>
      </c>
      <c r="I14" s="9" t="s">
        <v>401</v>
      </c>
      <c r="J14" s="9" t="s">
        <v>102</v>
      </c>
      <c r="K14" s="4" t="s">
        <v>28</v>
      </c>
      <c r="L14" s="4" t="s">
        <v>28</v>
      </c>
      <c r="M14" s="4" t="s">
        <v>544</v>
      </c>
      <c r="N14" s="4">
        <v>2</v>
      </c>
      <c r="O14" s="4">
        <v>3</v>
      </c>
      <c r="P14" s="20">
        <f t="shared" si="0"/>
        <v>6</v>
      </c>
      <c r="Q14" s="4" t="str">
        <f t="shared" si="1"/>
        <v>MEDIO</v>
      </c>
      <c r="R14" s="4">
        <v>10</v>
      </c>
      <c r="S14" s="20">
        <f t="shared" si="2"/>
        <v>60</v>
      </c>
      <c r="T14" s="4" t="str">
        <f t="shared" si="3"/>
        <v>III</v>
      </c>
      <c r="U14" s="4" t="str">
        <f t="shared" si="4"/>
        <v>MEJORABLE</v>
      </c>
      <c r="V14" s="4" t="s">
        <v>29</v>
      </c>
      <c r="W14" s="4" t="s">
        <v>29</v>
      </c>
      <c r="X14" s="4" t="s">
        <v>29</v>
      </c>
      <c r="Y14" s="4" t="s">
        <v>544</v>
      </c>
      <c r="Z14" s="4" t="s">
        <v>29</v>
      </c>
      <c r="AA14" s="4" t="s">
        <v>29</v>
      </c>
    </row>
    <row r="15" spans="1:27" ht="60" x14ac:dyDescent="0.25">
      <c r="A15" s="23" t="s">
        <v>533</v>
      </c>
      <c r="B15" s="4" t="s">
        <v>57</v>
      </c>
      <c r="C15" s="4" t="s">
        <v>58</v>
      </c>
      <c r="D15" s="6" t="s">
        <v>534</v>
      </c>
      <c r="E15" s="6" t="s">
        <v>535</v>
      </c>
      <c r="F15" s="4" t="s">
        <v>31</v>
      </c>
      <c r="G15" s="4">
        <v>16</v>
      </c>
      <c r="H15" s="4" t="s">
        <v>26</v>
      </c>
      <c r="I15" s="9" t="s">
        <v>308</v>
      </c>
      <c r="J15" s="9" t="s">
        <v>102</v>
      </c>
      <c r="K15" s="4" t="s">
        <v>28</v>
      </c>
      <c r="L15" s="4" t="s">
        <v>28</v>
      </c>
      <c r="M15" s="4" t="s">
        <v>544</v>
      </c>
      <c r="N15" s="4">
        <v>2</v>
      </c>
      <c r="O15" s="4">
        <v>2</v>
      </c>
      <c r="P15" s="20">
        <f t="shared" si="0"/>
        <v>4</v>
      </c>
      <c r="Q15" s="4" t="str">
        <f t="shared" si="1"/>
        <v>BAJO</v>
      </c>
      <c r="R15" s="4">
        <v>10</v>
      </c>
      <c r="S15" s="20">
        <f t="shared" si="2"/>
        <v>40</v>
      </c>
      <c r="T15" s="4" t="str">
        <f t="shared" si="3"/>
        <v>III</v>
      </c>
      <c r="U15" s="4" t="str">
        <f t="shared" si="4"/>
        <v>MEJORABLE</v>
      </c>
      <c r="V15" s="4" t="s">
        <v>29</v>
      </c>
      <c r="W15" s="4" t="s">
        <v>29</v>
      </c>
      <c r="X15" s="4" t="s">
        <v>29</v>
      </c>
      <c r="Y15" s="4" t="s">
        <v>544</v>
      </c>
      <c r="Z15" s="4" t="s">
        <v>29</v>
      </c>
      <c r="AA15" s="4" t="s">
        <v>29</v>
      </c>
    </row>
    <row r="16" spans="1:27" ht="90" x14ac:dyDescent="0.25">
      <c r="A16" s="23" t="s">
        <v>533</v>
      </c>
      <c r="B16" s="4" t="s">
        <v>57</v>
      </c>
      <c r="C16" s="4" t="s">
        <v>58</v>
      </c>
      <c r="D16" s="6" t="s">
        <v>534</v>
      </c>
      <c r="E16" s="6" t="s">
        <v>535</v>
      </c>
      <c r="F16" s="4" t="s">
        <v>31</v>
      </c>
      <c r="G16" s="4">
        <v>16</v>
      </c>
      <c r="H16" s="4" t="s">
        <v>27</v>
      </c>
      <c r="I16" s="6" t="s">
        <v>527</v>
      </c>
      <c r="J16" s="6" t="s">
        <v>110</v>
      </c>
      <c r="K16" s="6" t="s">
        <v>28</v>
      </c>
      <c r="L16" s="6" t="s">
        <v>28</v>
      </c>
      <c r="M16" s="6" t="s">
        <v>738</v>
      </c>
      <c r="N16" s="4">
        <v>2</v>
      </c>
      <c r="O16" s="4">
        <v>3</v>
      </c>
      <c r="P16" s="20">
        <f t="shared" si="0"/>
        <v>6</v>
      </c>
      <c r="Q16" s="4" t="str">
        <f t="shared" si="1"/>
        <v>MEDIO</v>
      </c>
      <c r="R16" s="4">
        <v>25</v>
      </c>
      <c r="S16" s="20">
        <f t="shared" si="2"/>
        <v>150</v>
      </c>
      <c r="T16" s="4" t="str">
        <f t="shared" si="3"/>
        <v>II</v>
      </c>
      <c r="U16" s="4" t="str">
        <f t="shared" si="4"/>
        <v>NO ACEPTABLE O ACEPTABLE CON CONTROL ESPECIFICO</v>
      </c>
      <c r="V16" s="6" t="s">
        <v>29</v>
      </c>
      <c r="W16" s="4" t="s">
        <v>29</v>
      </c>
      <c r="X16" s="6" t="s">
        <v>29</v>
      </c>
      <c r="Y16" s="6" t="s">
        <v>738</v>
      </c>
      <c r="Z16" s="4" t="s">
        <v>29</v>
      </c>
      <c r="AA16" s="4" t="s">
        <v>100</v>
      </c>
    </row>
    <row r="17" spans="1:27" ht="90" x14ac:dyDescent="0.25">
      <c r="A17" s="23" t="s">
        <v>533</v>
      </c>
      <c r="B17" s="4" t="s">
        <v>57</v>
      </c>
      <c r="C17" s="4" t="s">
        <v>58</v>
      </c>
      <c r="D17" s="6" t="s">
        <v>534</v>
      </c>
      <c r="E17" s="6" t="s">
        <v>535</v>
      </c>
      <c r="F17" s="4" t="s">
        <v>31</v>
      </c>
      <c r="G17" s="4">
        <v>16</v>
      </c>
      <c r="H17" s="6" t="s">
        <v>112</v>
      </c>
      <c r="I17" s="22" t="s">
        <v>545</v>
      </c>
      <c r="J17" s="6" t="s">
        <v>114</v>
      </c>
      <c r="K17" s="6" t="s">
        <v>546</v>
      </c>
      <c r="L17" s="6" t="s">
        <v>116</v>
      </c>
      <c r="M17" s="4" t="s">
        <v>547</v>
      </c>
      <c r="N17" s="4">
        <v>2</v>
      </c>
      <c r="O17" s="4">
        <v>4</v>
      </c>
      <c r="P17" s="20">
        <f t="shared" si="0"/>
        <v>8</v>
      </c>
      <c r="Q17" s="4" t="str">
        <f t="shared" si="1"/>
        <v>MEDIO</v>
      </c>
      <c r="R17" s="4">
        <v>25</v>
      </c>
      <c r="S17" s="20">
        <f t="shared" si="2"/>
        <v>200</v>
      </c>
      <c r="T17" s="4" t="str">
        <f t="shared" si="3"/>
        <v>II</v>
      </c>
      <c r="U17" s="4" t="str">
        <f t="shared" si="4"/>
        <v>NO ACEPTABLE O ACEPTABLE CON CONTROL ESPECIFICO</v>
      </c>
      <c r="V17" s="4" t="s">
        <v>29</v>
      </c>
      <c r="W17" s="4" t="s">
        <v>29</v>
      </c>
      <c r="X17" s="4" t="s">
        <v>29</v>
      </c>
      <c r="Y17" s="6" t="s">
        <v>694</v>
      </c>
      <c r="Z17" s="4" t="s">
        <v>29</v>
      </c>
      <c r="AA17" s="4" t="s">
        <v>548</v>
      </c>
    </row>
    <row r="18" spans="1:27" ht="60" x14ac:dyDescent="0.25">
      <c r="A18" s="23" t="s">
        <v>533</v>
      </c>
      <c r="B18" s="4" t="s">
        <v>57</v>
      </c>
      <c r="C18" s="4" t="s">
        <v>58</v>
      </c>
      <c r="D18" s="6" t="s">
        <v>534</v>
      </c>
      <c r="E18" s="6" t="s">
        <v>535</v>
      </c>
      <c r="F18" s="4" t="s">
        <v>31</v>
      </c>
      <c r="G18" s="4">
        <v>16</v>
      </c>
      <c r="H18" s="6" t="s">
        <v>112</v>
      </c>
      <c r="I18" s="22" t="s">
        <v>549</v>
      </c>
      <c r="J18" s="6" t="s">
        <v>524</v>
      </c>
      <c r="K18" s="4" t="s">
        <v>28</v>
      </c>
      <c r="L18" s="4" t="s">
        <v>525</v>
      </c>
      <c r="M18" s="4" t="s">
        <v>28</v>
      </c>
      <c r="N18" s="4">
        <v>6</v>
      </c>
      <c r="O18" s="4">
        <v>4</v>
      </c>
      <c r="P18" s="20">
        <f t="shared" si="0"/>
        <v>24</v>
      </c>
      <c r="Q18" s="4" t="str">
        <f t="shared" si="1"/>
        <v>MUY ALTO</v>
      </c>
      <c r="R18" s="4">
        <v>25</v>
      </c>
      <c r="S18" s="20">
        <f t="shared" si="2"/>
        <v>600</v>
      </c>
      <c r="T18" s="4" t="str">
        <f t="shared" si="3"/>
        <v>I</v>
      </c>
      <c r="U18" s="4" t="str">
        <f t="shared" si="4"/>
        <v>NO ACEPTABLE</v>
      </c>
      <c r="V18" s="4" t="s">
        <v>29</v>
      </c>
      <c r="W18" s="4" t="s">
        <v>29</v>
      </c>
      <c r="X18" s="4" t="s">
        <v>29</v>
      </c>
      <c r="Y18" s="4" t="s">
        <v>525</v>
      </c>
      <c r="Z18" s="4" t="s">
        <v>29</v>
      </c>
      <c r="AA18" s="4" t="s">
        <v>526</v>
      </c>
    </row>
    <row r="19" spans="1:27" ht="60" x14ac:dyDescent="0.25">
      <c r="A19" s="23" t="s">
        <v>533</v>
      </c>
      <c r="B19" s="4" t="s">
        <v>57</v>
      </c>
      <c r="C19" s="4" t="s">
        <v>58</v>
      </c>
      <c r="D19" s="6" t="s">
        <v>534</v>
      </c>
      <c r="E19" s="6" t="s">
        <v>535</v>
      </c>
      <c r="F19" s="4" t="s">
        <v>31</v>
      </c>
      <c r="G19" s="4">
        <v>17</v>
      </c>
      <c r="H19" s="6" t="s">
        <v>112</v>
      </c>
      <c r="I19" s="6" t="s">
        <v>550</v>
      </c>
      <c r="J19" s="6" t="s">
        <v>125</v>
      </c>
      <c r="K19" s="9" t="s">
        <v>363</v>
      </c>
      <c r="L19" s="6" t="s">
        <v>28</v>
      </c>
      <c r="M19" s="6" t="s">
        <v>28</v>
      </c>
      <c r="N19" s="4">
        <v>2</v>
      </c>
      <c r="O19" s="4">
        <v>3</v>
      </c>
      <c r="P19" s="20">
        <f t="shared" si="0"/>
        <v>6</v>
      </c>
      <c r="Q19" s="4" t="str">
        <f t="shared" si="1"/>
        <v>MEDIO</v>
      </c>
      <c r="R19" s="4">
        <v>10</v>
      </c>
      <c r="S19" s="20">
        <f t="shared" si="2"/>
        <v>60</v>
      </c>
      <c r="T19" s="4" t="str">
        <f t="shared" si="3"/>
        <v>III</v>
      </c>
      <c r="U19" s="4" t="str">
        <f t="shared" si="4"/>
        <v>MEJORABLE</v>
      </c>
      <c r="V19" s="6" t="s">
        <v>29</v>
      </c>
      <c r="W19" s="4" t="s">
        <v>29</v>
      </c>
      <c r="X19" s="4" t="s">
        <v>29</v>
      </c>
      <c r="Y19" s="4" t="s">
        <v>693</v>
      </c>
      <c r="Z19" s="4" t="s">
        <v>29</v>
      </c>
      <c r="AA19" s="4" t="s">
        <v>29</v>
      </c>
    </row>
    <row r="20" spans="1:27" ht="90" x14ac:dyDescent="0.25">
      <c r="A20" s="23" t="s">
        <v>533</v>
      </c>
      <c r="B20" s="4" t="s">
        <v>57</v>
      </c>
      <c r="C20" s="4" t="s">
        <v>58</v>
      </c>
      <c r="D20" s="6" t="s">
        <v>534</v>
      </c>
      <c r="E20" s="6" t="s">
        <v>535</v>
      </c>
      <c r="F20" s="4" t="s">
        <v>31</v>
      </c>
      <c r="G20" s="4">
        <v>16</v>
      </c>
      <c r="H20" s="6" t="s">
        <v>112</v>
      </c>
      <c r="I20" s="22" t="s">
        <v>695</v>
      </c>
      <c r="J20" s="6" t="s">
        <v>551</v>
      </c>
      <c r="K20" s="6" t="s">
        <v>365</v>
      </c>
      <c r="L20" s="6" t="s">
        <v>366</v>
      </c>
      <c r="M20" s="6" t="s">
        <v>552</v>
      </c>
      <c r="N20" s="4">
        <v>6</v>
      </c>
      <c r="O20" s="4">
        <v>3</v>
      </c>
      <c r="P20" s="20">
        <f t="shared" si="0"/>
        <v>18</v>
      </c>
      <c r="Q20" s="4" t="str">
        <f t="shared" si="1"/>
        <v>ALTO</v>
      </c>
      <c r="R20" s="4">
        <v>60</v>
      </c>
      <c r="S20" s="20">
        <f t="shared" si="2"/>
        <v>1080</v>
      </c>
      <c r="T20" s="4" t="str">
        <f t="shared" si="3"/>
        <v>I</v>
      </c>
      <c r="U20" s="4" t="str">
        <f t="shared" si="4"/>
        <v>NO ACEPTABLE</v>
      </c>
      <c r="V20" s="6" t="s">
        <v>29</v>
      </c>
      <c r="W20" s="4" t="s">
        <v>29</v>
      </c>
      <c r="X20" s="6" t="s">
        <v>29</v>
      </c>
      <c r="Y20" s="4" t="s">
        <v>367</v>
      </c>
      <c r="Z20" s="6" t="s">
        <v>552</v>
      </c>
      <c r="AA20" s="4" t="s">
        <v>29</v>
      </c>
    </row>
    <row r="21" spans="1:27" ht="90" x14ac:dyDescent="0.25">
      <c r="A21" s="23" t="s">
        <v>533</v>
      </c>
      <c r="B21" s="4" t="s">
        <v>57</v>
      </c>
      <c r="C21" s="4" t="s">
        <v>58</v>
      </c>
      <c r="D21" s="6" t="s">
        <v>534</v>
      </c>
      <c r="E21" s="6" t="s">
        <v>535</v>
      </c>
      <c r="F21" s="4" t="s">
        <v>31</v>
      </c>
      <c r="G21" s="4">
        <v>16</v>
      </c>
      <c r="H21" s="4" t="s">
        <v>79</v>
      </c>
      <c r="I21" s="9" t="s">
        <v>129</v>
      </c>
      <c r="J21" s="9" t="s">
        <v>130</v>
      </c>
      <c r="K21" s="4" t="s">
        <v>28</v>
      </c>
      <c r="L21" s="4" t="s">
        <v>28</v>
      </c>
      <c r="M21" s="4" t="s">
        <v>171</v>
      </c>
      <c r="N21" s="4">
        <v>10</v>
      </c>
      <c r="O21" s="4">
        <v>1</v>
      </c>
      <c r="P21" s="20">
        <f t="shared" si="0"/>
        <v>10</v>
      </c>
      <c r="Q21" s="4" t="str">
        <f t="shared" si="1"/>
        <v>ALTO</v>
      </c>
      <c r="R21" s="4">
        <v>100</v>
      </c>
      <c r="S21" s="20">
        <f t="shared" si="2"/>
        <v>1000</v>
      </c>
      <c r="T21" s="4" t="str">
        <f t="shared" si="3"/>
        <v>I</v>
      </c>
      <c r="U21" s="4" t="str">
        <f t="shared" si="4"/>
        <v>NO ACEPTABLE</v>
      </c>
      <c r="V21" s="6" t="s">
        <v>29</v>
      </c>
      <c r="W21" s="4" t="s">
        <v>29</v>
      </c>
      <c r="X21" s="4" t="s">
        <v>29</v>
      </c>
      <c r="Y21" s="4" t="s">
        <v>664</v>
      </c>
      <c r="Z21" s="4" t="s">
        <v>29</v>
      </c>
      <c r="AA21" s="4" t="s">
        <v>132</v>
      </c>
    </row>
    <row r="22" spans="1:27" ht="90" x14ac:dyDescent="0.25">
      <c r="A22" s="23" t="s">
        <v>533</v>
      </c>
      <c r="B22" s="4" t="s">
        <v>57</v>
      </c>
      <c r="C22" s="4" t="s">
        <v>58</v>
      </c>
      <c r="D22" s="6" t="s">
        <v>534</v>
      </c>
      <c r="E22" s="6" t="s">
        <v>535</v>
      </c>
      <c r="F22" s="4" t="s">
        <v>31</v>
      </c>
      <c r="G22" s="4">
        <v>16</v>
      </c>
      <c r="H22" s="4" t="s">
        <v>79</v>
      </c>
      <c r="I22" s="9" t="s">
        <v>169</v>
      </c>
      <c r="J22" s="9" t="s">
        <v>170</v>
      </c>
      <c r="K22" s="4" t="s">
        <v>28</v>
      </c>
      <c r="L22" s="4" t="s">
        <v>28</v>
      </c>
      <c r="M22" s="4" t="s">
        <v>171</v>
      </c>
      <c r="N22" s="4">
        <v>2</v>
      </c>
      <c r="O22" s="4">
        <v>1</v>
      </c>
      <c r="P22" s="20">
        <f t="shared" si="0"/>
        <v>2</v>
      </c>
      <c r="Q22" s="4" t="str">
        <f t="shared" si="1"/>
        <v>BAJO</v>
      </c>
      <c r="R22" s="4">
        <v>10</v>
      </c>
      <c r="S22" s="20">
        <f t="shared" si="2"/>
        <v>20</v>
      </c>
      <c r="T22" s="4" t="str">
        <f t="shared" si="3"/>
        <v>IV</v>
      </c>
      <c r="U22" s="4" t="str">
        <f t="shared" si="4"/>
        <v>ACEPTABLE</v>
      </c>
      <c r="V22" s="6" t="s">
        <v>29</v>
      </c>
      <c r="W22" s="4" t="s">
        <v>29</v>
      </c>
      <c r="X22" s="4" t="s">
        <v>29</v>
      </c>
      <c r="Y22" s="4" t="s">
        <v>664</v>
      </c>
      <c r="Z22" s="4" t="s">
        <v>29</v>
      </c>
      <c r="AA22" s="4" t="s">
        <v>132</v>
      </c>
    </row>
    <row r="23" spans="1:27" ht="90" x14ac:dyDescent="0.25">
      <c r="A23" s="23" t="s">
        <v>533</v>
      </c>
      <c r="B23" s="4" t="s">
        <v>57</v>
      </c>
      <c r="C23" s="4" t="s">
        <v>59</v>
      </c>
      <c r="D23" s="6" t="s">
        <v>553</v>
      </c>
      <c r="E23" s="6" t="s">
        <v>554</v>
      </c>
      <c r="F23" s="4" t="s">
        <v>31</v>
      </c>
      <c r="G23" s="4">
        <v>4</v>
      </c>
      <c r="H23" s="4" t="s">
        <v>53</v>
      </c>
      <c r="I23" s="6" t="s">
        <v>95</v>
      </c>
      <c r="J23" s="6" t="s">
        <v>96</v>
      </c>
      <c r="K23" s="4" t="s">
        <v>28</v>
      </c>
      <c r="L23" s="4" t="s">
        <v>28</v>
      </c>
      <c r="M23" s="4" t="s">
        <v>644</v>
      </c>
      <c r="N23" s="4">
        <v>2</v>
      </c>
      <c r="O23" s="4">
        <v>4</v>
      </c>
      <c r="P23" s="20">
        <f t="shared" si="0"/>
        <v>8</v>
      </c>
      <c r="Q23" s="4" t="str">
        <f t="shared" si="1"/>
        <v>MEDIO</v>
      </c>
      <c r="R23" s="4">
        <v>25</v>
      </c>
      <c r="S23" s="20">
        <f t="shared" si="2"/>
        <v>200</v>
      </c>
      <c r="T23" s="4" t="str">
        <f t="shared" si="3"/>
        <v>II</v>
      </c>
      <c r="U23" s="4" t="str">
        <f t="shared" si="4"/>
        <v>NO ACEPTABLE O ACEPTABLE CON CONTROL ESPECIFICO</v>
      </c>
      <c r="V23" s="6" t="s">
        <v>29</v>
      </c>
      <c r="W23" s="4" t="s">
        <v>29</v>
      </c>
      <c r="X23" s="4" t="s">
        <v>29</v>
      </c>
      <c r="Y23" s="4" t="s">
        <v>645</v>
      </c>
      <c r="Z23" s="4" t="s">
        <v>97</v>
      </c>
      <c r="AA23" s="4" t="s">
        <v>732</v>
      </c>
    </row>
    <row r="24" spans="1:27" ht="120" x14ac:dyDescent="0.25">
      <c r="A24" s="23" t="s">
        <v>533</v>
      </c>
      <c r="B24" s="4" t="s">
        <v>57</v>
      </c>
      <c r="C24" s="4" t="s">
        <v>59</v>
      </c>
      <c r="D24" s="6" t="s">
        <v>553</v>
      </c>
      <c r="E24" s="6" t="s">
        <v>554</v>
      </c>
      <c r="F24" s="4" t="s">
        <v>31</v>
      </c>
      <c r="G24" s="4">
        <v>4</v>
      </c>
      <c r="H24" s="4" t="s">
        <v>25</v>
      </c>
      <c r="I24" s="22" t="s">
        <v>690</v>
      </c>
      <c r="J24" s="6" t="s">
        <v>343</v>
      </c>
      <c r="K24" s="4" t="s">
        <v>28</v>
      </c>
      <c r="L24" s="4" t="s">
        <v>28</v>
      </c>
      <c r="M24" s="6" t="s">
        <v>760</v>
      </c>
      <c r="N24" s="4">
        <v>2</v>
      </c>
      <c r="O24" s="4">
        <v>3</v>
      </c>
      <c r="P24" s="20">
        <f t="shared" si="0"/>
        <v>6</v>
      </c>
      <c r="Q24" s="4" t="str">
        <f t="shared" si="1"/>
        <v>MEDIO</v>
      </c>
      <c r="R24" s="4">
        <v>25</v>
      </c>
      <c r="S24" s="20">
        <f t="shared" si="2"/>
        <v>150</v>
      </c>
      <c r="T24" s="4" t="str">
        <f t="shared" si="3"/>
        <v>II</v>
      </c>
      <c r="U24" s="4" t="str">
        <f t="shared" si="4"/>
        <v>NO ACEPTABLE O ACEPTABLE CON CONTROL ESPECIFICO</v>
      </c>
      <c r="V24" s="4" t="s">
        <v>29</v>
      </c>
      <c r="W24" s="4" t="s">
        <v>29</v>
      </c>
      <c r="X24" s="4" t="s">
        <v>29</v>
      </c>
      <c r="Y24" s="4" t="s">
        <v>489</v>
      </c>
      <c r="Z24" s="4" t="s">
        <v>346</v>
      </c>
      <c r="AA24" s="4" t="s">
        <v>29</v>
      </c>
    </row>
    <row r="25" spans="1:27" ht="75" x14ac:dyDescent="0.25">
      <c r="A25" s="23" t="s">
        <v>533</v>
      </c>
      <c r="B25" s="4" t="s">
        <v>57</v>
      </c>
      <c r="C25" s="4" t="s">
        <v>59</v>
      </c>
      <c r="D25" s="6" t="s">
        <v>553</v>
      </c>
      <c r="E25" s="6" t="s">
        <v>554</v>
      </c>
      <c r="F25" s="4" t="s">
        <v>31</v>
      </c>
      <c r="G25" s="4">
        <v>4</v>
      </c>
      <c r="H25" s="4" t="s">
        <v>25</v>
      </c>
      <c r="I25" s="22" t="s">
        <v>536</v>
      </c>
      <c r="J25" s="6" t="s">
        <v>369</v>
      </c>
      <c r="K25" s="4" t="s">
        <v>28</v>
      </c>
      <c r="L25" s="4" t="s">
        <v>28</v>
      </c>
      <c r="M25" s="4" t="s">
        <v>537</v>
      </c>
      <c r="N25" s="4">
        <v>2</v>
      </c>
      <c r="O25" s="4">
        <v>3</v>
      </c>
      <c r="P25" s="20">
        <f t="shared" si="0"/>
        <v>6</v>
      </c>
      <c r="Q25" s="4" t="str">
        <f t="shared" si="1"/>
        <v>MEDIO</v>
      </c>
      <c r="R25" s="4">
        <v>10</v>
      </c>
      <c r="S25" s="20">
        <f t="shared" si="2"/>
        <v>60</v>
      </c>
      <c r="T25" s="4" t="str">
        <f t="shared" si="3"/>
        <v>III</v>
      </c>
      <c r="U25" s="4" t="str">
        <f t="shared" si="4"/>
        <v>MEJORABLE</v>
      </c>
      <c r="V25" s="4" t="s">
        <v>29</v>
      </c>
      <c r="W25" s="4" t="s">
        <v>29</v>
      </c>
      <c r="X25" s="4" t="s">
        <v>29</v>
      </c>
      <c r="Y25" s="4" t="s">
        <v>29</v>
      </c>
      <c r="Z25" s="4" t="s">
        <v>537</v>
      </c>
      <c r="AA25" s="4" t="s">
        <v>29</v>
      </c>
    </row>
    <row r="26" spans="1:27" ht="75" x14ac:dyDescent="0.25">
      <c r="A26" s="23" t="s">
        <v>533</v>
      </c>
      <c r="B26" s="4" t="s">
        <v>57</v>
      </c>
      <c r="C26" s="4" t="s">
        <v>59</v>
      </c>
      <c r="D26" s="6" t="s">
        <v>553</v>
      </c>
      <c r="E26" s="6" t="s">
        <v>554</v>
      </c>
      <c r="F26" s="4" t="s">
        <v>31</v>
      </c>
      <c r="G26" s="4">
        <v>4</v>
      </c>
      <c r="H26" s="4" t="s">
        <v>32</v>
      </c>
      <c r="I26" s="22" t="s">
        <v>538</v>
      </c>
      <c r="J26" s="6" t="s">
        <v>539</v>
      </c>
      <c r="K26" s="4" t="s">
        <v>28</v>
      </c>
      <c r="L26" s="4" t="s">
        <v>540</v>
      </c>
      <c r="M26" s="4" t="s">
        <v>541</v>
      </c>
      <c r="N26" s="4">
        <v>2</v>
      </c>
      <c r="O26" s="4">
        <v>2</v>
      </c>
      <c r="P26" s="20">
        <f t="shared" si="0"/>
        <v>4</v>
      </c>
      <c r="Q26" s="4" t="str">
        <f t="shared" si="1"/>
        <v>BAJO</v>
      </c>
      <c r="R26" s="4">
        <v>25</v>
      </c>
      <c r="S26" s="20">
        <f t="shared" si="2"/>
        <v>100</v>
      </c>
      <c r="T26" s="4" t="str">
        <f t="shared" si="3"/>
        <v>III</v>
      </c>
      <c r="U26" s="4" t="str">
        <f t="shared" si="4"/>
        <v>MEJORABLE</v>
      </c>
      <c r="V26" s="4" t="s">
        <v>29</v>
      </c>
      <c r="W26" s="4" t="s">
        <v>29</v>
      </c>
      <c r="X26" s="4" t="s">
        <v>29</v>
      </c>
      <c r="Y26" s="4" t="s">
        <v>540</v>
      </c>
      <c r="Z26" s="4" t="s">
        <v>541</v>
      </c>
      <c r="AA26" s="4" t="s">
        <v>29</v>
      </c>
    </row>
    <row r="27" spans="1:27" ht="90" x14ac:dyDescent="0.25">
      <c r="A27" s="23" t="s">
        <v>533</v>
      </c>
      <c r="B27" s="4" t="s">
        <v>57</v>
      </c>
      <c r="C27" s="4" t="s">
        <v>59</v>
      </c>
      <c r="D27" s="6" t="s">
        <v>553</v>
      </c>
      <c r="E27" s="6" t="s">
        <v>554</v>
      </c>
      <c r="F27" s="4" t="s">
        <v>31</v>
      </c>
      <c r="G27" s="4">
        <v>4</v>
      </c>
      <c r="H27" s="4" t="s">
        <v>32</v>
      </c>
      <c r="I27" s="22" t="s">
        <v>542</v>
      </c>
      <c r="J27" s="6" t="s">
        <v>543</v>
      </c>
      <c r="K27" s="4" t="s">
        <v>764</v>
      </c>
      <c r="L27" s="4" t="s">
        <v>28</v>
      </c>
      <c r="M27" s="4" t="s">
        <v>388</v>
      </c>
      <c r="N27" s="4">
        <v>6</v>
      </c>
      <c r="O27" s="4">
        <v>3</v>
      </c>
      <c r="P27" s="20">
        <f t="shared" si="0"/>
        <v>18</v>
      </c>
      <c r="Q27" s="4" t="str">
        <f t="shared" si="1"/>
        <v>ALTO</v>
      </c>
      <c r="R27" s="4">
        <v>25</v>
      </c>
      <c r="S27" s="20">
        <f t="shared" si="2"/>
        <v>450</v>
      </c>
      <c r="T27" s="4" t="str">
        <f t="shared" si="3"/>
        <v>II</v>
      </c>
      <c r="U27" s="4" t="str">
        <f t="shared" si="4"/>
        <v>NO ACEPTABLE O ACEPTABLE CON CONTROL ESPECIFICO</v>
      </c>
      <c r="V27" s="4" t="s">
        <v>29</v>
      </c>
      <c r="W27" s="4" t="s">
        <v>29</v>
      </c>
      <c r="X27" s="4" t="s">
        <v>29</v>
      </c>
      <c r="Y27" s="4" t="s">
        <v>764</v>
      </c>
      <c r="Z27" s="4" t="s">
        <v>388</v>
      </c>
      <c r="AA27" s="4" t="s">
        <v>29</v>
      </c>
    </row>
    <row r="28" spans="1:27" ht="75" x14ac:dyDescent="0.25">
      <c r="A28" s="23" t="s">
        <v>533</v>
      </c>
      <c r="B28" s="4" t="s">
        <v>57</v>
      </c>
      <c r="C28" s="4" t="s">
        <v>59</v>
      </c>
      <c r="D28" s="6" t="s">
        <v>553</v>
      </c>
      <c r="E28" s="6" t="s">
        <v>554</v>
      </c>
      <c r="F28" s="4" t="s">
        <v>31</v>
      </c>
      <c r="G28" s="4">
        <v>4</v>
      </c>
      <c r="H28" s="4" t="s">
        <v>26</v>
      </c>
      <c r="I28" s="9" t="s">
        <v>401</v>
      </c>
      <c r="J28" s="9" t="s">
        <v>102</v>
      </c>
      <c r="K28" s="4" t="s">
        <v>28</v>
      </c>
      <c r="L28" s="4" t="s">
        <v>28</v>
      </c>
      <c r="M28" s="4" t="s">
        <v>544</v>
      </c>
      <c r="N28" s="4">
        <v>2</v>
      </c>
      <c r="O28" s="4">
        <v>3</v>
      </c>
      <c r="P28" s="20">
        <f t="shared" si="0"/>
        <v>6</v>
      </c>
      <c r="Q28" s="4" t="str">
        <f t="shared" si="1"/>
        <v>MEDIO</v>
      </c>
      <c r="R28" s="4">
        <v>10</v>
      </c>
      <c r="S28" s="20">
        <f t="shared" si="2"/>
        <v>60</v>
      </c>
      <c r="T28" s="4" t="str">
        <f t="shared" si="3"/>
        <v>III</v>
      </c>
      <c r="U28" s="4" t="str">
        <f t="shared" si="4"/>
        <v>MEJORABLE</v>
      </c>
      <c r="V28" s="4" t="s">
        <v>29</v>
      </c>
      <c r="W28" s="4" t="s">
        <v>29</v>
      </c>
      <c r="X28" s="4" t="s">
        <v>29</v>
      </c>
      <c r="Y28" s="4" t="s">
        <v>544</v>
      </c>
      <c r="Z28" s="4" t="s">
        <v>29</v>
      </c>
      <c r="AA28" s="4" t="s">
        <v>29</v>
      </c>
    </row>
    <row r="29" spans="1:27" ht="75" x14ac:dyDescent="0.25">
      <c r="A29" s="23" t="s">
        <v>533</v>
      </c>
      <c r="B29" s="4" t="s">
        <v>57</v>
      </c>
      <c r="C29" s="4" t="s">
        <v>59</v>
      </c>
      <c r="D29" s="6" t="s">
        <v>553</v>
      </c>
      <c r="E29" s="6" t="s">
        <v>554</v>
      </c>
      <c r="F29" s="4" t="s">
        <v>31</v>
      </c>
      <c r="G29" s="4">
        <v>4</v>
      </c>
      <c r="H29" s="4" t="s">
        <v>26</v>
      </c>
      <c r="I29" s="9" t="s">
        <v>308</v>
      </c>
      <c r="J29" s="9" t="s">
        <v>102</v>
      </c>
      <c r="K29" s="4" t="s">
        <v>28</v>
      </c>
      <c r="L29" s="4" t="s">
        <v>28</v>
      </c>
      <c r="M29" s="4" t="s">
        <v>544</v>
      </c>
      <c r="N29" s="4">
        <v>2</v>
      </c>
      <c r="O29" s="4">
        <v>2</v>
      </c>
      <c r="P29" s="20">
        <f t="shared" si="0"/>
        <v>4</v>
      </c>
      <c r="Q29" s="4" t="str">
        <f t="shared" si="1"/>
        <v>BAJO</v>
      </c>
      <c r="R29" s="4">
        <v>10</v>
      </c>
      <c r="S29" s="20">
        <f t="shared" si="2"/>
        <v>40</v>
      </c>
      <c r="T29" s="4" t="str">
        <f t="shared" si="3"/>
        <v>III</v>
      </c>
      <c r="U29" s="4" t="str">
        <f t="shared" si="4"/>
        <v>MEJORABLE</v>
      </c>
      <c r="V29" s="4" t="s">
        <v>29</v>
      </c>
      <c r="W29" s="4" t="s">
        <v>29</v>
      </c>
      <c r="X29" s="4" t="s">
        <v>29</v>
      </c>
      <c r="Y29" s="4" t="s">
        <v>544</v>
      </c>
      <c r="Z29" s="4" t="s">
        <v>29</v>
      </c>
      <c r="AA29" s="4" t="s">
        <v>29</v>
      </c>
    </row>
    <row r="30" spans="1:27" ht="90" x14ac:dyDescent="0.25">
      <c r="A30" s="23" t="s">
        <v>533</v>
      </c>
      <c r="B30" s="4" t="s">
        <v>57</v>
      </c>
      <c r="C30" s="4" t="s">
        <v>59</v>
      </c>
      <c r="D30" s="6" t="s">
        <v>553</v>
      </c>
      <c r="E30" s="6" t="s">
        <v>554</v>
      </c>
      <c r="F30" s="4" t="s">
        <v>31</v>
      </c>
      <c r="G30" s="4">
        <v>4</v>
      </c>
      <c r="H30" s="4" t="s">
        <v>27</v>
      </c>
      <c r="I30" s="6" t="s">
        <v>527</v>
      </c>
      <c r="J30" s="6" t="s">
        <v>110</v>
      </c>
      <c r="K30" s="6" t="s">
        <v>28</v>
      </c>
      <c r="L30" s="6" t="s">
        <v>28</v>
      </c>
      <c r="M30" s="6" t="s">
        <v>738</v>
      </c>
      <c r="N30" s="4">
        <v>2</v>
      </c>
      <c r="O30" s="4">
        <v>3</v>
      </c>
      <c r="P30" s="20">
        <f t="shared" si="0"/>
        <v>6</v>
      </c>
      <c r="Q30" s="4" t="str">
        <f t="shared" si="1"/>
        <v>MEDIO</v>
      </c>
      <c r="R30" s="4">
        <v>25</v>
      </c>
      <c r="S30" s="20">
        <f t="shared" si="2"/>
        <v>150</v>
      </c>
      <c r="T30" s="4" t="str">
        <f t="shared" si="3"/>
        <v>II</v>
      </c>
      <c r="U30" s="4" t="str">
        <f t="shared" si="4"/>
        <v>NO ACEPTABLE O ACEPTABLE CON CONTROL ESPECIFICO</v>
      </c>
      <c r="V30" s="6" t="s">
        <v>29</v>
      </c>
      <c r="W30" s="4" t="s">
        <v>29</v>
      </c>
      <c r="X30" s="6" t="s">
        <v>29</v>
      </c>
      <c r="Y30" s="6" t="s">
        <v>738</v>
      </c>
      <c r="Z30" s="4" t="s">
        <v>29</v>
      </c>
      <c r="AA30" s="4" t="s">
        <v>100</v>
      </c>
    </row>
    <row r="31" spans="1:27" ht="75" x14ac:dyDescent="0.25">
      <c r="A31" s="23" t="s">
        <v>533</v>
      </c>
      <c r="B31" s="4" t="s">
        <v>57</v>
      </c>
      <c r="C31" s="4" t="s">
        <v>59</v>
      </c>
      <c r="D31" s="6" t="s">
        <v>553</v>
      </c>
      <c r="E31" s="6" t="s">
        <v>554</v>
      </c>
      <c r="F31" s="4" t="s">
        <v>31</v>
      </c>
      <c r="G31" s="4">
        <v>4</v>
      </c>
      <c r="H31" s="6" t="s">
        <v>112</v>
      </c>
      <c r="I31" s="22" t="s">
        <v>545</v>
      </c>
      <c r="J31" s="6" t="s">
        <v>114</v>
      </c>
      <c r="K31" s="6" t="s">
        <v>546</v>
      </c>
      <c r="L31" s="6" t="s">
        <v>116</v>
      </c>
      <c r="M31" s="4" t="s">
        <v>547</v>
      </c>
      <c r="N31" s="4">
        <v>2</v>
      </c>
      <c r="O31" s="4">
        <v>2</v>
      </c>
      <c r="P31" s="20">
        <f t="shared" si="0"/>
        <v>4</v>
      </c>
      <c r="Q31" s="4" t="str">
        <f t="shared" si="1"/>
        <v>BAJO</v>
      </c>
      <c r="R31" s="4">
        <v>25</v>
      </c>
      <c r="S31" s="20">
        <f t="shared" si="2"/>
        <v>100</v>
      </c>
      <c r="T31" s="4" t="str">
        <f t="shared" si="3"/>
        <v>III</v>
      </c>
      <c r="U31" s="4" t="str">
        <f t="shared" si="4"/>
        <v>MEJORABLE</v>
      </c>
      <c r="V31" s="4" t="s">
        <v>29</v>
      </c>
      <c r="W31" s="4" t="s">
        <v>29</v>
      </c>
      <c r="X31" s="4" t="s">
        <v>29</v>
      </c>
      <c r="Y31" s="6" t="s">
        <v>694</v>
      </c>
      <c r="Z31" s="4" t="s">
        <v>29</v>
      </c>
      <c r="AA31" s="4" t="s">
        <v>548</v>
      </c>
    </row>
    <row r="32" spans="1:27" ht="75" x14ac:dyDescent="0.25">
      <c r="A32" s="23" t="s">
        <v>533</v>
      </c>
      <c r="B32" s="4" t="s">
        <v>57</v>
      </c>
      <c r="C32" s="4" t="s">
        <v>59</v>
      </c>
      <c r="D32" s="6" t="s">
        <v>553</v>
      </c>
      <c r="E32" s="6" t="s">
        <v>554</v>
      </c>
      <c r="F32" s="4" t="s">
        <v>31</v>
      </c>
      <c r="G32" s="4">
        <v>4</v>
      </c>
      <c r="H32" s="6" t="s">
        <v>112</v>
      </c>
      <c r="I32" s="22" t="s">
        <v>549</v>
      </c>
      <c r="J32" s="6" t="s">
        <v>524</v>
      </c>
      <c r="K32" s="4" t="s">
        <v>28</v>
      </c>
      <c r="L32" s="4" t="s">
        <v>525</v>
      </c>
      <c r="M32" s="4" t="s">
        <v>28</v>
      </c>
      <c r="N32" s="4">
        <v>6</v>
      </c>
      <c r="O32" s="4">
        <v>4</v>
      </c>
      <c r="P32" s="20">
        <f t="shared" si="0"/>
        <v>24</v>
      </c>
      <c r="Q32" s="4" t="str">
        <f t="shared" si="1"/>
        <v>MUY ALTO</v>
      </c>
      <c r="R32" s="4">
        <v>25</v>
      </c>
      <c r="S32" s="20">
        <f t="shared" si="2"/>
        <v>600</v>
      </c>
      <c r="T32" s="4" t="str">
        <f t="shared" si="3"/>
        <v>I</v>
      </c>
      <c r="U32" s="4" t="str">
        <f t="shared" si="4"/>
        <v>NO ACEPTABLE</v>
      </c>
      <c r="V32" s="4" t="s">
        <v>29</v>
      </c>
      <c r="W32" s="4" t="s">
        <v>29</v>
      </c>
      <c r="X32" s="4" t="s">
        <v>29</v>
      </c>
      <c r="Y32" s="4" t="s">
        <v>525</v>
      </c>
      <c r="Z32" s="4" t="s">
        <v>29</v>
      </c>
      <c r="AA32" s="4" t="s">
        <v>526</v>
      </c>
    </row>
    <row r="33" spans="1:27" ht="90" x14ac:dyDescent="0.25">
      <c r="A33" s="23" t="s">
        <v>533</v>
      </c>
      <c r="B33" s="4" t="s">
        <v>57</v>
      </c>
      <c r="C33" s="4" t="s">
        <v>59</v>
      </c>
      <c r="D33" s="6" t="s">
        <v>553</v>
      </c>
      <c r="E33" s="6" t="s">
        <v>554</v>
      </c>
      <c r="F33" s="4" t="s">
        <v>31</v>
      </c>
      <c r="G33" s="4">
        <v>4</v>
      </c>
      <c r="H33" s="6" t="s">
        <v>112</v>
      </c>
      <c r="I33" s="22" t="s">
        <v>695</v>
      </c>
      <c r="J33" s="6" t="s">
        <v>551</v>
      </c>
      <c r="K33" s="6" t="s">
        <v>365</v>
      </c>
      <c r="L33" s="6" t="s">
        <v>366</v>
      </c>
      <c r="M33" s="6" t="s">
        <v>552</v>
      </c>
      <c r="N33" s="4">
        <v>6</v>
      </c>
      <c r="O33" s="4">
        <v>4</v>
      </c>
      <c r="P33" s="20">
        <f t="shared" si="0"/>
        <v>24</v>
      </c>
      <c r="Q33" s="4" t="str">
        <f t="shared" si="1"/>
        <v>MUY ALTO</v>
      </c>
      <c r="R33" s="4">
        <v>60</v>
      </c>
      <c r="S33" s="20">
        <f t="shared" si="2"/>
        <v>1440</v>
      </c>
      <c r="T33" s="4" t="str">
        <f t="shared" si="3"/>
        <v>I</v>
      </c>
      <c r="U33" s="4" t="str">
        <f t="shared" si="4"/>
        <v>NO ACEPTABLE</v>
      </c>
      <c r="V33" s="6" t="s">
        <v>29</v>
      </c>
      <c r="W33" s="4" t="s">
        <v>29</v>
      </c>
      <c r="X33" s="6" t="s">
        <v>29</v>
      </c>
      <c r="Y33" s="4" t="s">
        <v>367</v>
      </c>
      <c r="Z33" s="6" t="s">
        <v>552</v>
      </c>
      <c r="AA33" s="4" t="s">
        <v>29</v>
      </c>
    </row>
    <row r="34" spans="1:27" ht="75" x14ac:dyDescent="0.25">
      <c r="A34" s="23" t="s">
        <v>533</v>
      </c>
      <c r="B34" s="4" t="s">
        <v>57</v>
      </c>
      <c r="C34" s="4" t="s">
        <v>59</v>
      </c>
      <c r="D34" s="6" t="s">
        <v>553</v>
      </c>
      <c r="E34" s="6" t="s">
        <v>554</v>
      </c>
      <c r="F34" s="4" t="s">
        <v>31</v>
      </c>
      <c r="G34" s="4">
        <v>4</v>
      </c>
      <c r="H34" s="6" t="s">
        <v>112</v>
      </c>
      <c r="I34" s="6" t="s">
        <v>361</v>
      </c>
      <c r="J34" s="6" t="s">
        <v>125</v>
      </c>
      <c r="K34" s="6" t="s">
        <v>126</v>
      </c>
      <c r="L34" s="6" t="s">
        <v>127</v>
      </c>
      <c r="M34" s="6" t="s">
        <v>28</v>
      </c>
      <c r="N34" s="4">
        <v>2</v>
      </c>
      <c r="O34" s="4">
        <v>2</v>
      </c>
      <c r="P34" s="20">
        <f t="shared" si="0"/>
        <v>4</v>
      </c>
      <c r="Q34" s="4" t="str">
        <f t="shared" si="1"/>
        <v>BAJO</v>
      </c>
      <c r="R34" s="4">
        <v>10</v>
      </c>
      <c r="S34" s="20">
        <f t="shared" si="2"/>
        <v>40</v>
      </c>
      <c r="T34" s="4" t="str">
        <f t="shared" si="3"/>
        <v>III</v>
      </c>
      <c r="U34" s="4" t="str">
        <f t="shared" si="4"/>
        <v>MEJORABLE</v>
      </c>
      <c r="V34" s="4" t="s">
        <v>29</v>
      </c>
      <c r="W34" s="4" t="s">
        <v>29</v>
      </c>
      <c r="X34" s="4" t="s">
        <v>29</v>
      </c>
      <c r="Y34" s="4" t="s">
        <v>555</v>
      </c>
      <c r="Z34" s="4" t="s">
        <v>29</v>
      </c>
      <c r="AA34" s="4" t="s">
        <v>128</v>
      </c>
    </row>
    <row r="35" spans="1:27" ht="90" x14ac:dyDescent="0.25">
      <c r="A35" s="23" t="s">
        <v>533</v>
      </c>
      <c r="B35" s="4" t="s">
        <v>57</v>
      </c>
      <c r="C35" s="4" t="s">
        <v>59</v>
      </c>
      <c r="D35" s="6" t="s">
        <v>553</v>
      </c>
      <c r="E35" s="6" t="s">
        <v>554</v>
      </c>
      <c r="F35" s="4" t="s">
        <v>31</v>
      </c>
      <c r="G35" s="4">
        <v>4</v>
      </c>
      <c r="H35" s="4" t="s">
        <v>79</v>
      </c>
      <c r="I35" s="9" t="s">
        <v>129</v>
      </c>
      <c r="J35" s="9" t="s">
        <v>130</v>
      </c>
      <c r="K35" s="4" t="s">
        <v>28</v>
      </c>
      <c r="L35" s="4" t="s">
        <v>28</v>
      </c>
      <c r="M35" s="4" t="s">
        <v>171</v>
      </c>
      <c r="N35" s="4">
        <v>10</v>
      </c>
      <c r="O35" s="4">
        <v>1</v>
      </c>
      <c r="P35" s="20">
        <f t="shared" si="0"/>
        <v>10</v>
      </c>
      <c r="Q35" s="4" t="str">
        <f t="shared" si="1"/>
        <v>ALTO</v>
      </c>
      <c r="R35" s="4">
        <v>100</v>
      </c>
      <c r="S35" s="20">
        <f t="shared" si="2"/>
        <v>1000</v>
      </c>
      <c r="T35" s="4" t="str">
        <f t="shared" si="3"/>
        <v>I</v>
      </c>
      <c r="U35" s="4" t="str">
        <f t="shared" si="4"/>
        <v>NO ACEPTABLE</v>
      </c>
      <c r="V35" s="6" t="s">
        <v>29</v>
      </c>
      <c r="W35" s="4" t="s">
        <v>29</v>
      </c>
      <c r="X35" s="4" t="s">
        <v>29</v>
      </c>
      <c r="Y35" s="4" t="s">
        <v>664</v>
      </c>
      <c r="Z35" s="4" t="s">
        <v>29</v>
      </c>
      <c r="AA35" s="4" t="s">
        <v>132</v>
      </c>
    </row>
    <row r="36" spans="1:27" ht="90" x14ac:dyDescent="0.25">
      <c r="A36" s="23" t="s">
        <v>533</v>
      </c>
      <c r="B36" s="4" t="s">
        <v>57</v>
      </c>
      <c r="C36" s="4" t="s">
        <v>59</v>
      </c>
      <c r="D36" s="6" t="s">
        <v>553</v>
      </c>
      <c r="E36" s="6" t="s">
        <v>554</v>
      </c>
      <c r="F36" s="4" t="s">
        <v>31</v>
      </c>
      <c r="G36" s="4">
        <v>4</v>
      </c>
      <c r="H36" s="4" t="s">
        <v>79</v>
      </c>
      <c r="I36" s="9" t="s">
        <v>169</v>
      </c>
      <c r="J36" s="9" t="s">
        <v>170</v>
      </c>
      <c r="K36" s="4" t="s">
        <v>28</v>
      </c>
      <c r="L36" s="4" t="s">
        <v>28</v>
      </c>
      <c r="M36" s="4" t="s">
        <v>171</v>
      </c>
      <c r="N36" s="4">
        <v>2</v>
      </c>
      <c r="O36" s="4">
        <v>1</v>
      </c>
      <c r="P36" s="20">
        <f t="shared" si="0"/>
        <v>2</v>
      </c>
      <c r="Q36" s="4" t="str">
        <f t="shared" si="1"/>
        <v>BAJO</v>
      </c>
      <c r="R36" s="4">
        <v>10</v>
      </c>
      <c r="S36" s="20">
        <f t="shared" si="2"/>
        <v>20</v>
      </c>
      <c r="T36" s="4" t="str">
        <f t="shared" si="3"/>
        <v>IV</v>
      </c>
      <c r="U36" s="4" t="str">
        <f t="shared" si="4"/>
        <v>ACEPTABLE</v>
      </c>
      <c r="V36" s="6" t="s">
        <v>29</v>
      </c>
      <c r="W36" s="4" t="s">
        <v>29</v>
      </c>
      <c r="X36" s="4" t="s">
        <v>29</v>
      </c>
      <c r="Y36" s="4" t="s">
        <v>664</v>
      </c>
      <c r="Z36" s="4" t="s">
        <v>29</v>
      </c>
      <c r="AA36" s="4" t="s">
        <v>132</v>
      </c>
    </row>
    <row r="37" spans="1:27" ht="105" x14ac:dyDescent="0.25">
      <c r="A37" s="23" t="s">
        <v>533</v>
      </c>
      <c r="B37" s="4" t="s">
        <v>57</v>
      </c>
      <c r="C37" s="4" t="s">
        <v>60</v>
      </c>
      <c r="D37" s="6" t="s">
        <v>556</v>
      </c>
      <c r="E37" s="6" t="s">
        <v>557</v>
      </c>
      <c r="F37" s="4" t="s">
        <v>31</v>
      </c>
      <c r="G37" s="4">
        <v>19</v>
      </c>
      <c r="H37" s="4" t="s">
        <v>53</v>
      </c>
      <c r="I37" s="6" t="s">
        <v>95</v>
      </c>
      <c r="J37" s="6" t="s">
        <v>96</v>
      </c>
      <c r="K37" s="4" t="s">
        <v>28</v>
      </c>
      <c r="L37" s="4" t="s">
        <v>28</v>
      </c>
      <c r="M37" s="4" t="s">
        <v>644</v>
      </c>
      <c r="N37" s="4">
        <v>2</v>
      </c>
      <c r="O37" s="4">
        <v>4</v>
      </c>
      <c r="P37" s="20">
        <f t="shared" si="0"/>
        <v>8</v>
      </c>
      <c r="Q37" s="4" t="str">
        <f t="shared" si="1"/>
        <v>MEDIO</v>
      </c>
      <c r="R37" s="4">
        <v>25</v>
      </c>
      <c r="S37" s="20">
        <f t="shared" si="2"/>
        <v>200</v>
      </c>
      <c r="T37" s="4" t="str">
        <f t="shared" si="3"/>
        <v>II</v>
      </c>
      <c r="U37" s="4" t="str">
        <f t="shared" si="4"/>
        <v>NO ACEPTABLE O ACEPTABLE CON CONTROL ESPECIFICO</v>
      </c>
      <c r="V37" s="6" t="s">
        <v>29</v>
      </c>
      <c r="W37" s="4" t="s">
        <v>29</v>
      </c>
      <c r="X37" s="4" t="s">
        <v>29</v>
      </c>
      <c r="Y37" s="4" t="s">
        <v>645</v>
      </c>
      <c r="Z37" s="4" t="s">
        <v>97</v>
      </c>
      <c r="AA37" s="4" t="s">
        <v>732</v>
      </c>
    </row>
    <row r="38" spans="1:27" ht="120" x14ac:dyDescent="0.25">
      <c r="A38" s="23" t="s">
        <v>533</v>
      </c>
      <c r="B38" s="4" t="s">
        <v>57</v>
      </c>
      <c r="C38" s="4" t="s">
        <v>60</v>
      </c>
      <c r="D38" s="6" t="s">
        <v>556</v>
      </c>
      <c r="E38" s="6" t="s">
        <v>557</v>
      </c>
      <c r="F38" s="4" t="s">
        <v>31</v>
      </c>
      <c r="G38" s="4">
        <v>19</v>
      </c>
      <c r="H38" s="4" t="s">
        <v>25</v>
      </c>
      <c r="I38" s="22" t="s">
        <v>690</v>
      </c>
      <c r="J38" s="6" t="s">
        <v>343</v>
      </c>
      <c r="K38" s="4" t="s">
        <v>28</v>
      </c>
      <c r="L38" s="4" t="s">
        <v>28</v>
      </c>
      <c r="M38" s="6" t="s">
        <v>760</v>
      </c>
      <c r="N38" s="4">
        <v>2</v>
      </c>
      <c r="O38" s="4">
        <v>2</v>
      </c>
      <c r="P38" s="20">
        <f t="shared" si="0"/>
        <v>4</v>
      </c>
      <c r="Q38" s="4" t="str">
        <f t="shared" si="1"/>
        <v>BAJO</v>
      </c>
      <c r="R38" s="4">
        <v>10</v>
      </c>
      <c r="S38" s="20">
        <f t="shared" si="2"/>
        <v>40</v>
      </c>
      <c r="T38" s="4" t="str">
        <f t="shared" si="3"/>
        <v>III</v>
      </c>
      <c r="U38" s="4" t="str">
        <f t="shared" si="4"/>
        <v>MEJORABLE</v>
      </c>
      <c r="V38" s="4" t="s">
        <v>29</v>
      </c>
      <c r="W38" s="4" t="s">
        <v>29</v>
      </c>
      <c r="X38" s="4" t="s">
        <v>29</v>
      </c>
      <c r="Y38" s="4" t="s">
        <v>489</v>
      </c>
      <c r="Z38" s="4" t="s">
        <v>346</v>
      </c>
      <c r="AA38" s="4" t="s">
        <v>29</v>
      </c>
    </row>
    <row r="39" spans="1:27" ht="105" x14ac:dyDescent="0.25">
      <c r="A39" s="23" t="s">
        <v>533</v>
      </c>
      <c r="B39" s="4" t="s">
        <v>57</v>
      </c>
      <c r="C39" s="4" t="s">
        <v>60</v>
      </c>
      <c r="D39" s="6" t="s">
        <v>556</v>
      </c>
      <c r="E39" s="6" t="s">
        <v>557</v>
      </c>
      <c r="F39" s="4" t="s">
        <v>31</v>
      </c>
      <c r="G39" s="4">
        <v>19</v>
      </c>
      <c r="H39" s="4" t="s">
        <v>25</v>
      </c>
      <c r="I39" s="22" t="s">
        <v>536</v>
      </c>
      <c r="J39" s="6" t="s">
        <v>369</v>
      </c>
      <c r="K39" s="4" t="s">
        <v>28</v>
      </c>
      <c r="L39" s="4" t="s">
        <v>28</v>
      </c>
      <c r="M39" s="4" t="s">
        <v>537</v>
      </c>
      <c r="N39" s="4">
        <v>2</v>
      </c>
      <c r="O39" s="4">
        <v>3</v>
      </c>
      <c r="P39" s="20">
        <f t="shared" si="0"/>
        <v>6</v>
      </c>
      <c r="Q39" s="4" t="str">
        <f t="shared" si="1"/>
        <v>MEDIO</v>
      </c>
      <c r="R39" s="4">
        <v>10</v>
      </c>
      <c r="S39" s="20">
        <f t="shared" si="2"/>
        <v>60</v>
      </c>
      <c r="T39" s="4" t="str">
        <f t="shared" si="3"/>
        <v>III</v>
      </c>
      <c r="U39" s="4" t="str">
        <f t="shared" si="4"/>
        <v>MEJORABLE</v>
      </c>
      <c r="V39" s="4" t="s">
        <v>29</v>
      </c>
      <c r="W39" s="4" t="s">
        <v>29</v>
      </c>
      <c r="X39" s="4" t="s">
        <v>29</v>
      </c>
      <c r="Y39" s="4" t="s">
        <v>29</v>
      </c>
      <c r="Z39" s="4" t="s">
        <v>537</v>
      </c>
      <c r="AA39" s="4" t="s">
        <v>29</v>
      </c>
    </row>
    <row r="40" spans="1:27" ht="105" x14ac:dyDescent="0.25">
      <c r="A40" s="23" t="s">
        <v>533</v>
      </c>
      <c r="B40" s="4" t="s">
        <v>57</v>
      </c>
      <c r="C40" s="4" t="s">
        <v>60</v>
      </c>
      <c r="D40" s="6" t="s">
        <v>556</v>
      </c>
      <c r="E40" s="6" t="s">
        <v>557</v>
      </c>
      <c r="F40" s="4" t="s">
        <v>31</v>
      </c>
      <c r="G40" s="4">
        <v>19</v>
      </c>
      <c r="H40" s="4" t="s">
        <v>32</v>
      </c>
      <c r="I40" s="22" t="s">
        <v>542</v>
      </c>
      <c r="J40" s="6" t="s">
        <v>543</v>
      </c>
      <c r="K40" s="4" t="s">
        <v>764</v>
      </c>
      <c r="L40" s="4" t="s">
        <v>28</v>
      </c>
      <c r="M40" s="4" t="s">
        <v>388</v>
      </c>
      <c r="N40" s="4">
        <v>2</v>
      </c>
      <c r="O40" s="4">
        <v>2</v>
      </c>
      <c r="P40" s="20">
        <f t="shared" si="0"/>
        <v>4</v>
      </c>
      <c r="Q40" s="4" t="str">
        <f t="shared" si="1"/>
        <v>BAJO</v>
      </c>
      <c r="R40" s="4">
        <v>10</v>
      </c>
      <c r="S40" s="20">
        <f t="shared" si="2"/>
        <v>40</v>
      </c>
      <c r="T40" s="4" t="str">
        <f t="shared" si="3"/>
        <v>III</v>
      </c>
      <c r="U40" s="4" t="str">
        <f t="shared" si="4"/>
        <v>MEJORABLE</v>
      </c>
      <c r="V40" s="4" t="s">
        <v>29</v>
      </c>
      <c r="W40" s="4" t="s">
        <v>29</v>
      </c>
      <c r="X40" s="4" t="s">
        <v>29</v>
      </c>
      <c r="Y40" s="4" t="s">
        <v>764</v>
      </c>
      <c r="Z40" s="4" t="s">
        <v>388</v>
      </c>
      <c r="AA40" s="4" t="s">
        <v>29</v>
      </c>
    </row>
    <row r="41" spans="1:27" ht="105" x14ac:dyDescent="0.25">
      <c r="A41" s="23" t="s">
        <v>533</v>
      </c>
      <c r="B41" s="4" t="s">
        <v>57</v>
      </c>
      <c r="C41" s="4" t="s">
        <v>60</v>
      </c>
      <c r="D41" s="6" t="s">
        <v>556</v>
      </c>
      <c r="E41" s="6" t="s">
        <v>557</v>
      </c>
      <c r="F41" s="4" t="s">
        <v>31</v>
      </c>
      <c r="G41" s="4">
        <v>19</v>
      </c>
      <c r="H41" s="4" t="s">
        <v>26</v>
      </c>
      <c r="I41" s="9" t="s">
        <v>401</v>
      </c>
      <c r="J41" s="9" t="s">
        <v>102</v>
      </c>
      <c r="K41" s="4" t="s">
        <v>28</v>
      </c>
      <c r="L41" s="4" t="s">
        <v>28</v>
      </c>
      <c r="M41" s="4" t="s">
        <v>544</v>
      </c>
      <c r="N41" s="4">
        <v>2</v>
      </c>
      <c r="O41" s="4">
        <v>3</v>
      </c>
      <c r="P41" s="20">
        <f t="shared" si="0"/>
        <v>6</v>
      </c>
      <c r="Q41" s="4" t="str">
        <f t="shared" si="1"/>
        <v>MEDIO</v>
      </c>
      <c r="R41" s="4">
        <v>10</v>
      </c>
      <c r="S41" s="20">
        <f t="shared" si="2"/>
        <v>60</v>
      </c>
      <c r="T41" s="4" t="str">
        <f t="shared" si="3"/>
        <v>III</v>
      </c>
      <c r="U41" s="4" t="str">
        <f t="shared" si="4"/>
        <v>MEJORABLE</v>
      </c>
      <c r="V41" s="4" t="s">
        <v>29</v>
      </c>
      <c r="W41" s="4" t="s">
        <v>29</v>
      </c>
      <c r="X41" s="4" t="s">
        <v>29</v>
      </c>
      <c r="Y41" s="4" t="s">
        <v>544</v>
      </c>
      <c r="Z41" s="4" t="s">
        <v>29</v>
      </c>
      <c r="AA41" s="4" t="s">
        <v>29</v>
      </c>
    </row>
    <row r="42" spans="1:27" ht="105" x14ac:dyDescent="0.25">
      <c r="A42" s="23" t="s">
        <v>533</v>
      </c>
      <c r="B42" s="4" t="s">
        <v>57</v>
      </c>
      <c r="C42" s="4" t="s">
        <v>60</v>
      </c>
      <c r="D42" s="6" t="s">
        <v>556</v>
      </c>
      <c r="E42" s="6" t="s">
        <v>557</v>
      </c>
      <c r="F42" s="4" t="s">
        <v>31</v>
      </c>
      <c r="G42" s="4">
        <v>19</v>
      </c>
      <c r="H42" s="4" t="s">
        <v>26</v>
      </c>
      <c r="I42" s="9" t="s">
        <v>308</v>
      </c>
      <c r="J42" s="9" t="s">
        <v>102</v>
      </c>
      <c r="K42" s="4" t="s">
        <v>28</v>
      </c>
      <c r="L42" s="4" t="s">
        <v>28</v>
      </c>
      <c r="M42" s="4" t="s">
        <v>544</v>
      </c>
      <c r="N42" s="4">
        <v>2</v>
      </c>
      <c r="O42" s="4">
        <v>2</v>
      </c>
      <c r="P42" s="20">
        <f t="shared" si="0"/>
        <v>4</v>
      </c>
      <c r="Q42" s="4" t="str">
        <f t="shared" si="1"/>
        <v>BAJO</v>
      </c>
      <c r="R42" s="4">
        <v>10</v>
      </c>
      <c r="S42" s="20">
        <f t="shared" si="2"/>
        <v>40</v>
      </c>
      <c r="T42" s="4" t="str">
        <f t="shared" si="3"/>
        <v>III</v>
      </c>
      <c r="U42" s="4" t="str">
        <f t="shared" si="4"/>
        <v>MEJORABLE</v>
      </c>
      <c r="V42" s="4" t="s">
        <v>29</v>
      </c>
      <c r="W42" s="4" t="s">
        <v>29</v>
      </c>
      <c r="X42" s="4" t="s">
        <v>29</v>
      </c>
      <c r="Y42" s="4" t="s">
        <v>544</v>
      </c>
      <c r="Z42" s="4" t="s">
        <v>29</v>
      </c>
      <c r="AA42" s="4" t="s">
        <v>29</v>
      </c>
    </row>
    <row r="43" spans="1:27" ht="105" x14ac:dyDescent="0.25">
      <c r="A43" s="23" t="s">
        <v>533</v>
      </c>
      <c r="B43" s="4" t="s">
        <v>57</v>
      </c>
      <c r="C43" s="4" t="s">
        <v>60</v>
      </c>
      <c r="D43" s="6" t="s">
        <v>556</v>
      </c>
      <c r="E43" s="6" t="s">
        <v>557</v>
      </c>
      <c r="F43" s="4" t="s">
        <v>31</v>
      </c>
      <c r="G43" s="4">
        <v>19</v>
      </c>
      <c r="H43" s="4" t="s">
        <v>27</v>
      </c>
      <c r="I43" s="6" t="s">
        <v>527</v>
      </c>
      <c r="J43" s="6" t="s">
        <v>110</v>
      </c>
      <c r="K43" s="6" t="s">
        <v>28</v>
      </c>
      <c r="L43" s="6" t="s">
        <v>28</v>
      </c>
      <c r="M43" s="6" t="s">
        <v>738</v>
      </c>
      <c r="N43" s="4">
        <v>2</v>
      </c>
      <c r="O43" s="4">
        <v>1</v>
      </c>
      <c r="P43" s="20">
        <f t="shared" si="0"/>
        <v>2</v>
      </c>
      <c r="Q43" s="4" t="str">
        <f t="shared" si="1"/>
        <v>BAJO</v>
      </c>
      <c r="R43" s="4">
        <v>10</v>
      </c>
      <c r="S43" s="20">
        <f t="shared" si="2"/>
        <v>20</v>
      </c>
      <c r="T43" s="4" t="str">
        <f t="shared" si="3"/>
        <v>IV</v>
      </c>
      <c r="U43" s="4" t="str">
        <f t="shared" si="4"/>
        <v>ACEPTABLE</v>
      </c>
      <c r="V43" s="6" t="s">
        <v>29</v>
      </c>
      <c r="W43" s="4" t="s">
        <v>29</v>
      </c>
      <c r="X43" s="6" t="s">
        <v>29</v>
      </c>
      <c r="Y43" s="6" t="s">
        <v>738</v>
      </c>
      <c r="Z43" s="4" t="s">
        <v>29</v>
      </c>
      <c r="AA43" s="4" t="s">
        <v>100</v>
      </c>
    </row>
    <row r="44" spans="1:27" ht="105" x14ac:dyDescent="0.25">
      <c r="A44" s="23" t="s">
        <v>533</v>
      </c>
      <c r="B44" s="4" t="s">
        <v>57</v>
      </c>
      <c r="C44" s="4" t="s">
        <v>60</v>
      </c>
      <c r="D44" s="6" t="s">
        <v>556</v>
      </c>
      <c r="E44" s="6" t="s">
        <v>557</v>
      </c>
      <c r="F44" s="4" t="s">
        <v>31</v>
      </c>
      <c r="G44" s="4">
        <v>19</v>
      </c>
      <c r="H44" s="6" t="s">
        <v>112</v>
      </c>
      <c r="I44" s="22" t="s">
        <v>545</v>
      </c>
      <c r="J44" s="6" t="s">
        <v>114</v>
      </c>
      <c r="K44" s="6" t="s">
        <v>546</v>
      </c>
      <c r="L44" s="6" t="s">
        <v>116</v>
      </c>
      <c r="M44" s="4" t="s">
        <v>547</v>
      </c>
      <c r="N44" s="4">
        <v>2</v>
      </c>
      <c r="O44" s="4">
        <v>2</v>
      </c>
      <c r="P44" s="20">
        <f t="shared" si="0"/>
        <v>4</v>
      </c>
      <c r="Q44" s="4" t="str">
        <f t="shared" si="1"/>
        <v>BAJO</v>
      </c>
      <c r="R44" s="4">
        <v>25</v>
      </c>
      <c r="S44" s="20">
        <f t="shared" si="2"/>
        <v>100</v>
      </c>
      <c r="T44" s="4" t="str">
        <f t="shared" si="3"/>
        <v>III</v>
      </c>
      <c r="U44" s="4" t="str">
        <f t="shared" si="4"/>
        <v>MEJORABLE</v>
      </c>
      <c r="V44" s="4" t="s">
        <v>29</v>
      </c>
      <c r="W44" s="4" t="s">
        <v>29</v>
      </c>
      <c r="X44" s="4" t="s">
        <v>29</v>
      </c>
      <c r="Y44" s="6" t="s">
        <v>694</v>
      </c>
      <c r="Z44" s="4" t="s">
        <v>29</v>
      </c>
      <c r="AA44" s="4" t="s">
        <v>548</v>
      </c>
    </row>
    <row r="45" spans="1:27" ht="105" x14ac:dyDescent="0.25">
      <c r="A45" s="23" t="s">
        <v>533</v>
      </c>
      <c r="B45" s="4" t="s">
        <v>57</v>
      </c>
      <c r="C45" s="4" t="s">
        <v>60</v>
      </c>
      <c r="D45" s="6" t="s">
        <v>556</v>
      </c>
      <c r="E45" s="6" t="s">
        <v>557</v>
      </c>
      <c r="F45" s="4" t="s">
        <v>31</v>
      </c>
      <c r="G45" s="4">
        <v>19</v>
      </c>
      <c r="H45" s="6" t="s">
        <v>112</v>
      </c>
      <c r="I45" s="22" t="s">
        <v>549</v>
      </c>
      <c r="J45" s="6" t="s">
        <v>524</v>
      </c>
      <c r="K45" s="4" t="s">
        <v>28</v>
      </c>
      <c r="L45" s="4" t="s">
        <v>525</v>
      </c>
      <c r="M45" s="4" t="s">
        <v>28</v>
      </c>
      <c r="N45" s="4">
        <v>6</v>
      </c>
      <c r="O45" s="4">
        <v>3</v>
      </c>
      <c r="P45" s="20">
        <f t="shared" si="0"/>
        <v>18</v>
      </c>
      <c r="Q45" s="4" t="str">
        <f t="shared" si="1"/>
        <v>ALTO</v>
      </c>
      <c r="R45" s="4">
        <v>25</v>
      </c>
      <c r="S45" s="20">
        <f t="shared" si="2"/>
        <v>450</v>
      </c>
      <c r="T45" s="4" t="str">
        <f t="shared" si="3"/>
        <v>II</v>
      </c>
      <c r="U45" s="4" t="str">
        <f t="shared" si="4"/>
        <v>NO ACEPTABLE O ACEPTABLE CON CONTROL ESPECIFICO</v>
      </c>
      <c r="V45" s="4" t="s">
        <v>29</v>
      </c>
      <c r="W45" s="4" t="s">
        <v>29</v>
      </c>
      <c r="X45" s="4" t="s">
        <v>29</v>
      </c>
      <c r="Y45" s="4" t="s">
        <v>525</v>
      </c>
      <c r="Z45" s="4" t="s">
        <v>29</v>
      </c>
      <c r="AA45" s="4" t="s">
        <v>526</v>
      </c>
    </row>
    <row r="46" spans="1:27" ht="105" x14ac:dyDescent="0.25">
      <c r="A46" s="23" t="s">
        <v>533</v>
      </c>
      <c r="B46" s="4" t="s">
        <v>57</v>
      </c>
      <c r="C46" s="4" t="s">
        <v>60</v>
      </c>
      <c r="D46" s="6" t="s">
        <v>556</v>
      </c>
      <c r="E46" s="6" t="s">
        <v>557</v>
      </c>
      <c r="F46" s="4" t="s">
        <v>31</v>
      </c>
      <c r="G46" s="4">
        <v>19</v>
      </c>
      <c r="H46" s="6" t="s">
        <v>112</v>
      </c>
      <c r="I46" s="22" t="s">
        <v>695</v>
      </c>
      <c r="J46" s="6" t="s">
        <v>551</v>
      </c>
      <c r="K46" s="6" t="s">
        <v>365</v>
      </c>
      <c r="L46" s="6" t="s">
        <v>366</v>
      </c>
      <c r="M46" s="6" t="s">
        <v>552</v>
      </c>
      <c r="N46" s="4">
        <v>2</v>
      </c>
      <c r="O46" s="4">
        <v>3</v>
      </c>
      <c r="P46" s="20">
        <f t="shared" si="0"/>
        <v>6</v>
      </c>
      <c r="Q46" s="4" t="str">
        <f t="shared" si="1"/>
        <v>MEDIO</v>
      </c>
      <c r="R46" s="4">
        <v>60</v>
      </c>
      <c r="S46" s="20">
        <f t="shared" si="2"/>
        <v>360</v>
      </c>
      <c r="T46" s="4" t="str">
        <f t="shared" si="3"/>
        <v>II</v>
      </c>
      <c r="U46" s="4" t="str">
        <f t="shared" si="4"/>
        <v>NO ACEPTABLE O ACEPTABLE CON CONTROL ESPECIFICO</v>
      </c>
      <c r="V46" s="6" t="s">
        <v>29</v>
      </c>
      <c r="W46" s="4" t="s">
        <v>29</v>
      </c>
      <c r="X46" s="6" t="s">
        <v>29</v>
      </c>
      <c r="Y46" s="4" t="s">
        <v>735</v>
      </c>
      <c r="Z46" s="6" t="s">
        <v>552</v>
      </c>
      <c r="AA46" s="4" t="s">
        <v>29</v>
      </c>
    </row>
    <row r="47" spans="1:27" ht="105" x14ac:dyDescent="0.25">
      <c r="A47" s="23" t="s">
        <v>533</v>
      </c>
      <c r="B47" s="4" t="s">
        <v>57</v>
      </c>
      <c r="C47" s="4" t="s">
        <v>60</v>
      </c>
      <c r="D47" s="6" t="s">
        <v>556</v>
      </c>
      <c r="E47" s="6" t="s">
        <v>557</v>
      </c>
      <c r="F47" s="4" t="s">
        <v>31</v>
      </c>
      <c r="G47" s="4">
        <v>19</v>
      </c>
      <c r="H47" s="4" t="s">
        <v>79</v>
      </c>
      <c r="I47" s="9" t="s">
        <v>129</v>
      </c>
      <c r="J47" s="9" t="s">
        <v>130</v>
      </c>
      <c r="K47" s="4" t="s">
        <v>28</v>
      </c>
      <c r="L47" s="4" t="s">
        <v>28</v>
      </c>
      <c r="M47" s="4" t="s">
        <v>171</v>
      </c>
      <c r="N47" s="4">
        <v>10</v>
      </c>
      <c r="O47" s="4">
        <v>1</v>
      </c>
      <c r="P47" s="20">
        <f t="shared" si="0"/>
        <v>10</v>
      </c>
      <c r="Q47" s="4" t="str">
        <f t="shared" si="1"/>
        <v>ALTO</v>
      </c>
      <c r="R47" s="4">
        <v>100</v>
      </c>
      <c r="S47" s="20">
        <f t="shared" si="2"/>
        <v>1000</v>
      </c>
      <c r="T47" s="4" t="str">
        <f t="shared" si="3"/>
        <v>I</v>
      </c>
      <c r="U47" s="4" t="str">
        <f t="shared" si="4"/>
        <v>NO ACEPTABLE</v>
      </c>
      <c r="V47" s="6" t="s">
        <v>29</v>
      </c>
      <c r="W47" s="4" t="s">
        <v>29</v>
      </c>
      <c r="X47" s="4" t="s">
        <v>29</v>
      </c>
      <c r="Y47" s="4" t="s">
        <v>664</v>
      </c>
      <c r="Z47" s="4" t="s">
        <v>29</v>
      </c>
      <c r="AA47" s="4" t="s">
        <v>132</v>
      </c>
    </row>
    <row r="48" spans="1:27" ht="105" x14ac:dyDescent="0.25">
      <c r="A48" s="23" t="s">
        <v>533</v>
      </c>
      <c r="B48" s="4" t="s">
        <v>57</v>
      </c>
      <c r="C48" s="4" t="s">
        <v>60</v>
      </c>
      <c r="D48" s="6" t="s">
        <v>556</v>
      </c>
      <c r="E48" s="6" t="s">
        <v>557</v>
      </c>
      <c r="F48" s="4" t="s">
        <v>31</v>
      </c>
      <c r="G48" s="4">
        <v>19</v>
      </c>
      <c r="H48" s="4" t="s">
        <v>79</v>
      </c>
      <c r="I48" s="9" t="s">
        <v>169</v>
      </c>
      <c r="J48" s="9" t="s">
        <v>170</v>
      </c>
      <c r="K48" s="4" t="s">
        <v>28</v>
      </c>
      <c r="L48" s="4" t="s">
        <v>28</v>
      </c>
      <c r="M48" s="4" t="s">
        <v>171</v>
      </c>
      <c r="N48" s="4">
        <v>2</v>
      </c>
      <c r="O48" s="4">
        <v>1</v>
      </c>
      <c r="P48" s="20">
        <f t="shared" si="0"/>
        <v>2</v>
      </c>
      <c r="Q48" s="4" t="str">
        <f t="shared" si="1"/>
        <v>BAJO</v>
      </c>
      <c r="R48" s="4">
        <v>10</v>
      </c>
      <c r="S48" s="20">
        <f t="shared" si="2"/>
        <v>20</v>
      </c>
      <c r="T48" s="4" t="str">
        <f t="shared" si="3"/>
        <v>IV</v>
      </c>
      <c r="U48" s="4" t="str">
        <f t="shared" si="4"/>
        <v>ACEPTABLE</v>
      </c>
      <c r="V48" s="6" t="s">
        <v>29</v>
      </c>
      <c r="W48" s="4" t="s">
        <v>29</v>
      </c>
      <c r="X48" s="4" t="s">
        <v>29</v>
      </c>
      <c r="Y48" s="4" t="s">
        <v>664</v>
      </c>
      <c r="Z48" s="4" t="s">
        <v>29</v>
      </c>
      <c r="AA48" s="4" t="s">
        <v>132</v>
      </c>
    </row>
    <row r="49" spans="1:27" ht="90" x14ac:dyDescent="0.25">
      <c r="A49" s="25" t="s">
        <v>771</v>
      </c>
      <c r="B49" s="4" t="s">
        <v>57</v>
      </c>
      <c r="C49" s="4" t="s">
        <v>58</v>
      </c>
      <c r="D49" s="6" t="s">
        <v>558</v>
      </c>
      <c r="E49" s="6" t="s">
        <v>559</v>
      </c>
      <c r="F49" s="4" t="s">
        <v>31</v>
      </c>
      <c r="G49" s="4">
        <v>12</v>
      </c>
      <c r="H49" s="4" t="s">
        <v>53</v>
      </c>
      <c r="I49" s="6" t="s">
        <v>95</v>
      </c>
      <c r="J49" s="6" t="s">
        <v>96</v>
      </c>
      <c r="K49" s="4" t="s">
        <v>28</v>
      </c>
      <c r="L49" s="4" t="s">
        <v>28</v>
      </c>
      <c r="M49" s="4" t="s">
        <v>644</v>
      </c>
      <c r="N49" s="4">
        <v>2</v>
      </c>
      <c r="O49" s="4">
        <v>4</v>
      </c>
      <c r="P49" s="20">
        <f t="shared" si="0"/>
        <v>8</v>
      </c>
      <c r="Q49" s="4" t="str">
        <f t="shared" si="1"/>
        <v>MEDIO</v>
      </c>
      <c r="R49" s="4">
        <v>25</v>
      </c>
      <c r="S49" s="20">
        <f t="shared" si="2"/>
        <v>200</v>
      </c>
      <c r="T49" s="4" t="str">
        <f t="shared" si="3"/>
        <v>II</v>
      </c>
      <c r="U49" s="4" t="str">
        <f t="shared" si="4"/>
        <v>NO ACEPTABLE O ACEPTABLE CON CONTROL ESPECIFICO</v>
      </c>
      <c r="V49" s="6" t="s">
        <v>29</v>
      </c>
      <c r="W49" s="4" t="s">
        <v>29</v>
      </c>
      <c r="X49" s="4" t="s">
        <v>29</v>
      </c>
      <c r="Y49" s="4" t="s">
        <v>645</v>
      </c>
      <c r="Z49" s="4" t="s">
        <v>97</v>
      </c>
      <c r="AA49" s="4" t="s">
        <v>732</v>
      </c>
    </row>
    <row r="50" spans="1:27" ht="120" x14ac:dyDescent="0.25">
      <c r="A50" s="25" t="s">
        <v>771</v>
      </c>
      <c r="B50" s="4" t="s">
        <v>57</v>
      </c>
      <c r="C50" s="4" t="s">
        <v>58</v>
      </c>
      <c r="D50" s="6" t="s">
        <v>558</v>
      </c>
      <c r="E50" s="6" t="s">
        <v>559</v>
      </c>
      <c r="F50" s="4" t="s">
        <v>31</v>
      </c>
      <c r="G50" s="4">
        <v>12</v>
      </c>
      <c r="H50" s="4" t="s">
        <v>25</v>
      </c>
      <c r="I50" s="22" t="s">
        <v>690</v>
      </c>
      <c r="J50" s="6" t="s">
        <v>343</v>
      </c>
      <c r="K50" s="4" t="s">
        <v>28</v>
      </c>
      <c r="L50" s="4" t="s">
        <v>28</v>
      </c>
      <c r="M50" s="6" t="s">
        <v>760</v>
      </c>
      <c r="N50" s="4">
        <v>2</v>
      </c>
      <c r="O50" s="4">
        <v>3</v>
      </c>
      <c r="P50" s="20">
        <f t="shared" si="0"/>
        <v>6</v>
      </c>
      <c r="Q50" s="4" t="str">
        <f t="shared" si="1"/>
        <v>MEDIO</v>
      </c>
      <c r="R50" s="4">
        <v>25</v>
      </c>
      <c r="S50" s="20">
        <f t="shared" si="2"/>
        <v>150</v>
      </c>
      <c r="T50" s="4" t="str">
        <f t="shared" si="3"/>
        <v>II</v>
      </c>
      <c r="U50" s="4" t="str">
        <f t="shared" si="4"/>
        <v>NO ACEPTABLE O ACEPTABLE CON CONTROL ESPECIFICO</v>
      </c>
      <c r="V50" s="4" t="s">
        <v>29</v>
      </c>
      <c r="W50" s="4" t="s">
        <v>29</v>
      </c>
      <c r="X50" s="4" t="s">
        <v>29</v>
      </c>
      <c r="Y50" s="4" t="s">
        <v>489</v>
      </c>
      <c r="Z50" s="4" t="s">
        <v>346</v>
      </c>
      <c r="AA50" s="4" t="s">
        <v>29</v>
      </c>
    </row>
    <row r="51" spans="1:27" ht="60" x14ac:dyDescent="0.25">
      <c r="A51" s="25" t="s">
        <v>771</v>
      </c>
      <c r="B51" s="4" t="s">
        <v>57</v>
      </c>
      <c r="C51" s="4" t="s">
        <v>58</v>
      </c>
      <c r="D51" s="6" t="s">
        <v>558</v>
      </c>
      <c r="E51" s="6" t="s">
        <v>559</v>
      </c>
      <c r="F51" s="4" t="s">
        <v>31</v>
      </c>
      <c r="G51" s="4">
        <v>12</v>
      </c>
      <c r="H51" s="4" t="s">
        <v>25</v>
      </c>
      <c r="I51" s="22" t="s">
        <v>536</v>
      </c>
      <c r="J51" s="6" t="s">
        <v>369</v>
      </c>
      <c r="K51" s="4" t="s">
        <v>28</v>
      </c>
      <c r="L51" s="4" t="s">
        <v>28</v>
      </c>
      <c r="M51" s="4" t="s">
        <v>537</v>
      </c>
      <c r="N51" s="4">
        <v>2</v>
      </c>
      <c r="O51" s="4">
        <v>3</v>
      </c>
      <c r="P51" s="20">
        <f t="shared" si="0"/>
        <v>6</v>
      </c>
      <c r="Q51" s="4" t="str">
        <f t="shared" si="1"/>
        <v>MEDIO</v>
      </c>
      <c r="R51" s="4">
        <v>10</v>
      </c>
      <c r="S51" s="20">
        <f t="shared" si="2"/>
        <v>60</v>
      </c>
      <c r="T51" s="4" t="str">
        <f t="shared" si="3"/>
        <v>III</v>
      </c>
      <c r="U51" s="4" t="str">
        <f t="shared" si="4"/>
        <v>MEJORABLE</v>
      </c>
      <c r="V51" s="4" t="s">
        <v>29</v>
      </c>
      <c r="W51" s="4" t="s">
        <v>29</v>
      </c>
      <c r="X51" s="4" t="s">
        <v>29</v>
      </c>
      <c r="Y51" s="4" t="s">
        <v>29</v>
      </c>
      <c r="Z51" s="4" t="s">
        <v>537</v>
      </c>
      <c r="AA51" s="4" t="s">
        <v>29</v>
      </c>
    </row>
    <row r="52" spans="1:27" ht="90" x14ac:dyDescent="0.25">
      <c r="A52" s="25" t="s">
        <v>771</v>
      </c>
      <c r="B52" s="4" t="s">
        <v>57</v>
      </c>
      <c r="C52" s="4" t="s">
        <v>58</v>
      </c>
      <c r="D52" s="6" t="s">
        <v>558</v>
      </c>
      <c r="E52" s="6" t="s">
        <v>559</v>
      </c>
      <c r="F52" s="4" t="s">
        <v>31</v>
      </c>
      <c r="G52" s="4">
        <v>12</v>
      </c>
      <c r="H52" s="4" t="s">
        <v>32</v>
      </c>
      <c r="I52" s="22" t="s">
        <v>542</v>
      </c>
      <c r="J52" s="6" t="s">
        <v>543</v>
      </c>
      <c r="K52" s="4" t="s">
        <v>764</v>
      </c>
      <c r="L52" s="4" t="s">
        <v>28</v>
      </c>
      <c r="M52" s="4" t="s">
        <v>388</v>
      </c>
      <c r="N52" s="4">
        <v>2</v>
      </c>
      <c r="O52" s="4">
        <v>3</v>
      </c>
      <c r="P52" s="20">
        <f t="shared" si="0"/>
        <v>6</v>
      </c>
      <c r="Q52" s="4" t="str">
        <f t="shared" si="1"/>
        <v>MEDIO</v>
      </c>
      <c r="R52" s="4">
        <v>25</v>
      </c>
      <c r="S52" s="20">
        <f t="shared" si="2"/>
        <v>150</v>
      </c>
      <c r="T52" s="4" t="str">
        <f t="shared" si="3"/>
        <v>II</v>
      </c>
      <c r="U52" s="4" t="str">
        <f t="shared" si="4"/>
        <v>NO ACEPTABLE O ACEPTABLE CON CONTROL ESPECIFICO</v>
      </c>
      <c r="V52" s="4" t="s">
        <v>29</v>
      </c>
      <c r="W52" s="4" t="s">
        <v>29</v>
      </c>
      <c r="X52" s="4" t="s">
        <v>29</v>
      </c>
      <c r="Y52" s="4" t="s">
        <v>764</v>
      </c>
      <c r="Z52" s="4" t="s">
        <v>388</v>
      </c>
      <c r="AA52" s="4" t="s">
        <v>29</v>
      </c>
    </row>
    <row r="53" spans="1:27" ht="60" x14ac:dyDescent="0.25">
      <c r="A53" s="25" t="s">
        <v>771</v>
      </c>
      <c r="B53" s="4" t="s">
        <v>57</v>
      </c>
      <c r="C53" s="4" t="s">
        <v>58</v>
      </c>
      <c r="D53" s="6" t="s">
        <v>558</v>
      </c>
      <c r="E53" s="6" t="s">
        <v>559</v>
      </c>
      <c r="F53" s="4" t="s">
        <v>31</v>
      </c>
      <c r="G53" s="4">
        <v>12</v>
      </c>
      <c r="H53" s="4" t="s">
        <v>26</v>
      </c>
      <c r="I53" s="9" t="s">
        <v>401</v>
      </c>
      <c r="J53" s="9" t="s">
        <v>102</v>
      </c>
      <c r="K53" s="4" t="s">
        <v>28</v>
      </c>
      <c r="L53" s="4" t="s">
        <v>28</v>
      </c>
      <c r="M53" s="4" t="s">
        <v>544</v>
      </c>
      <c r="N53" s="4">
        <v>2</v>
      </c>
      <c r="O53" s="4">
        <v>3</v>
      </c>
      <c r="P53" s="20">
        <f t="shared" si="0"/>
        <v>6</v>
      </c>
      <c r="Q53" s="4" t="str">
        <f t="shared" si="1"/>
        <v>MEDIO</v>
      </c>
      <c r="R53" s="4">
        <v>10</v>
      </c>
      <c r="S53" s="20">
        <f t="shared" si="2"/>
        <v>60</v>
      </c>
      <c r="T53" s="4" t="str">
        <f t="shared" si="3"/>
        <v>III</v>
      </c>
      <c r="U53" s="4" t="str">
        <f t="shared" si="4"/>
        <v>MEJORABLE</v>
      </c>
      <c r="V53" s="4" t="s">
        <v>29</v>
      </c>
      <c r="W53" s="4" t="s">
        <v>29</v>
      </c>
      <c r="X53" s="4" t="s">
        <v>29</v>
      </c>
      <c r="Y53" s="4" t="s">
        <v>544</v>
      </c>
      <c r="Z53" s="4" t="s">
        <v>29</v>
      </c>
      <c r="AA53" s="4" t="s">
        <v>29</v>
      </c>
    </row>
    <row r="54" spans="1:27" ht="60" x14ac:dyDescent="0.25">
      <c r="A54" s="25" t="s">
        <v>771</v>
      </c>
      <c r="B54" s="4" t="s">
        <v>57</v>
      </c>
      <c r="C54" s="4" t="s">
        <v>58</v>
      </c>
      <c r="D54" s="6" t="s">
        <v>558</v>
      </c>
      <c r="E54" s="6" t="s">
        <v>559</v>
      </c>
      <c r="F54" s="4" t="s">
        <v>31</v>
      </c>
      <c r="G54" s="4">
        <v>12</v>
      </c>
      <c r="H54" s="4" t="s">
        <v>26</v>
      </c>
      <c r="I54" s="9" t="s">
        <v>308</v>
      </c>
      <c r="J54" s="9" t="s">
        <v>102</v>
      </c>
      <c r="K54" s="4" t="s">
        <v>28</v>
      </c>
      <c r="L54" s="4" t="s">
        <v>28</v>
      </c>
      <c r="M54" s="4" t="s">
        <v>544</v>
      </c>
      <c r="N54" s="4">
        <v>2</v>
      </c>
      <c r="O54" s="4">
        <v>2</v>
      </c>
      <c r="P54" s="20">
        <f t="shared" si="0"/>
        <v>4</v>
      </c>
      <c r="Q54" s="4" t="str">
        <f t="shared" si="1"/>
        <v>BAJO</v>
      </c>
      <c r="R54" s="4">
        <v>10</v>
      </c>
      <c r="S54" s="20">
        <f t="shared" si="2"/>
        <v>40</v>
      </c>
      <c r="T54" s="4" t="str">
        <f t="shared" si="3"/>
        <v>III</v>
      </c>
      <c r="U54" s="4" t="str">
        <f t="shared" si="4"/>
        <v>MEJORABLE</v>
      </c>
      <c r="V54" s="4" t="s">
        <v>29</v>
      </c>
      <c r="W54" s="4" t="s">
        <v>29</v>
      </c>
      <c r="X54" s="4" t="s">
        <v>29</v>
      </c>
      <c r="Y54" s="4" t="s">
        <v>544</v>
      </c>
      <c r="Z54" s="4" t="s">
        <v>29</v>
      </c>
      <c r="AA54" s="4" t="s">
        <v>29</v>
      </c>
    </row>
    <row r="55" spans="1:27" ht="90" x14ac:dyDescent="0.25">
      <c r="A55" s="25" t="s">
        <v>771</v>
      </c>
      <c r="B55" s="4" t="s">
        <v>57</v>
      </c>
      <c r="C55" s="4" t="s">
        <v>58</v>
      </c>
      <c r="D55" s="6" t="s">
        <v>558</v>
      </c>
      <c r="E55" s="6" t="s">
        <v>559</v>
      </c>
      <c r="F55" s="4" t="s">
        <v>31</v>
      </c>
      <c r="G55" s="4">
        <v>12</v>
      </c>
      <c r="H55" s="4" t="s">
        <v>27</v>
      </c>
      <c r="I55" s="6" t="s">
        <v>527</v>
      </c>
      <c r="J55" s="6" t="s">
        <v>110</v>
      </c>
      <c r="K55" s="6" t="s">
        <v>28</v>
      </c>
      <c r="L55" s="6" t="s">
        <v>28</v>
      </c>
      <c r="M55" s="6" t="s">
        <v>738</v>
      </c>
      <c r="N55" s="4">
        <v>2</v>
      </c>
      <c r="O55" s="4">
        <v>3</v>
      </c>
      <c r="P55" s="20">
        <f t="shared" si="0"/>
        <v>6</v>
      </c>
      <c r="Q55" s="4" t="str">
        <f t="shared" si="1"/>
        <v>MEDIO</v>
      </c>
      <c r="R55" s="4">
        <v>25</v>
      </c>
      <c r="S55" s="20">
        <f t="shared" si="2"/>
        <v>150</v>
      </c>
      <c r="T55" s="4" t="str">
        <f t="shared" si="3"/>
        <v>II</v>
      </c>
      <c r="U55" s="4" t="str">
        <f t="shared" si="4"/>
        <v>NO ACEPTABLE O ACEPTABLE CON CONTROL ESPECIFICO</v>
      </c>
      <c r="V55" s="6" t="s">
        <v>29</v>
      </c>
      <c r="W55" s="4" t="s">
        <v>29</v>
      </c>
      <c r="X55" s="6" t="s">
        <v>29</v>
      </c>
      <c r="Y55" s="6" t="s">
        <v>738</v>
      </c>
      <c r="Z55" s="4" t="s">
        <v>29</v>
      </c>
      <c r="AA55" s="4" t="s">
        <v>100</v>
      </c>
    </row>
    <row r="56" spans="1:27" ht="90" x14ac:dyDescent="0.25">
      <c r="A56" s="25" t="s">
        <v>771</v>
      </c>
      <c r="B56" s="4" t="s">
        <v>57</v>
      </c>
      <c r="C56" s="4" t="s">
        <v>58</v>
      </c>
      <c r="D56" s="6" t="s">
        <v>558</v>
      </c>
      <c r="E56" s="6" t="s">
        <v>559</v>
      </c>
      <c r="F56" s="4" t="s">
        <v>31</v>
      </c>
      <c r="G56" s="4">
        <v>12</v>
      </c>
      <c r="H56" s="6" t="s">
        <v>112</v>
      </c>
      <c r="I56" s="22" t="s">
        <v>545</v>
      </c>
      <c r="J56" s="6" t="s">
        <v>114</v>
      </c>
      <c r="K56" s="6" t="s">
        <v>546</v>
      </c>
      <c r="L56" s="6" t="s">
        <v>116</v>
      </c>
      <c r="M56" s="4" t="s">
        <v>547</v>
      </c>
      <c r="N56" s="4">
        <v>2</v>
      </c>
      <c r="O56" s="4">
        <v>4</v>
      </c>
      <c r="P56" s="20">
        <f t="shared" si="0"/>
        <v>8</v>
      </c>
      <c r="Q56" s="4" t="str">
        <f t="shared" si="1"/>
        <v>MEDIO</v>
      </c>
      <c r="R56" s="4">
        <v>25</v>
      </c>
      <c r="S56" s="20">
        <f t="shared" si="2"/>
        <v>200</v>
      </c>
      <c r="T56" s="4" t="str">
        <f t="shared" si="3"/>
        <v>II</v>
      </c>
      <c r="U56" s="4" t="str">
        <f t="shared" si="4"/>
        <v>NO ACEPTABLE O ACEPTABLE CON CONTROL ESPECIFICO</v>
      </c>
      <c r="V56" s="4" t="s">
        <v>29</v>
      </c>
      <c r="W56" s="4" t="s">
        <v>29</v>
      </c>
      <c r="X56" s="4" t="s">
        <v>29</v>
      </c>
      <c r="Y56" s="6" t="s">
        <v>694</v>
      </c>
      <c r="Z56" s="4" t="s">
        <v>29</v>
      </c>
      <c r="AA56" s="4" t="s">
        <v>548</v>
      </c>
    </row>
    <row r="57" spans="1:27" ht="90" x14ac:dyDescent="0.25">
      <c r="A57" s="25" t="s">
        <v>771</v>
      </c>
      <c r="B57" s="4" t="s">
        <v>57</v>
      </c>
      <c r="C57" s="4" t="s">
        <v>58</v>
      </c>
      <c r="D57" s="6" t="s">
        <v>558</v>
      </c>
      <c r="E57" s="6" t="s">
        <v>559</v>
      </c>
      <c r="F57" s="4" t="s">
        <v>31</v>
      </c>
      <c r="G57" s="4">
        <v>12</v>
      </c>
      <c r="H57" s="6" t="s">
        <v>112</v>
      </c>
      <c r="I57" s="22" t="s">
        <v>549</v>
      </c>
      <c r="J57" s="6" t="s">
        <v>524</v>
      </c>
      <c r="K57" s="4" t="s">
        <v>28</v>
      </c>
      <c r="L57" s="4" t="s">
        <v>525</v>
      </c>
      <c r="M57" s="4" t="s">
        <v>28</v>
      </c>
      <c r="N57" s="4">
        <v>6</v>
      </c>
      <c r="O57" s="4">
        <v>3</v>
      </c>
      <c r="P57" s="20">
        <f t="shared" si="0"/>
        <v>18</v>
      </c>
      <c r="Q57" s="4" t="str">
        <f t="shared" si="1"/>
        <v>ALTO</v>
      </c>
      <c r="R57" s="4">
        <v>25</v>
      </c>
      <c r="S57" s="20">
        <f t="shared" si="2"/>
        <v>450</v>
      </c>
      <c r="T57" s="4" t="str">
        <f t="shared" si="3"/>
        <v>II</v>
      </c>
      <c r="U57" s="4" t="str">
        <f t="shared" si="4"/>
        <v>NO ACEPTABLE O ACEPTABLE CON CONTROL ESPECIFICO</v>
      </c>
      <c r="V57" s="4" t="s">
        <v>29</v>
      </c>
      <c r="W57" s="4" t="s">
        <v>29</v>
      </c>
      <c r="X57" s="4" t="s">
        <v>29</v>
      </c>
      <c r="Y57" s="4" t="s">
        <v>525</v>
      </c>
      <c r="Z57" s="4" t="s">
        <v>29</v>
      </c>
      <c r="AA57" s="4" t="s">
        <v>526</v>
      </c>
    </row>
    <row r="58" spans="1:27" ht="90" x14ac:dyDescent="0.25">
      <c r="A58" s="25" t="s">
        <v>771</v>
      </c>
      <c r="B58" s="4" t="s">
        <v>57</v>
      </c>
      <c r="C58" s="4" t="s">
        <v>58</v>
      </c>
      <c r="D58" s="6" t="s">
        <v>558</v>
      </c>
      <c r="E58" s="6" t="s">
        <v>559</v>
      </c>
      <c r="F58" s="4" t="s">
        <v>31</v>
      </c>
      <c r="G58" s="4">
        <v>12</v>
      </c>
      <c r="H58" s="6" t="s">
        <v>112</v>
      </c>
      <c r="I58" s="22" t="s">
        <v>695</v>
      </c>
      <c r="J58" s="6" t="s">
        <v>551</v>
      </c>
      <c r="K58" s="6" t="s">
        <v>365</v>
      </c>
      <c r="L58" s="6" t="s">
        <v>366</v>
      </c>
      <c r="M58" s="6" t="s">
        <v>552</v>
      </c>
      <c r="N58" s="4">
        <v>6</v>
      </c>
      <c r="O58" s="4">
        <v>3</v>
      </c>
      <c r="P58" s="20">
        <f t="shared" si="0"/>
        <v>18</v>
      </c>
      <c r="Q58" s="4" t="str">
        <f t="shared" si="1"/>
        <v>ALTO</v>
      </c>
      <c r="R58" s="4">
        <v>60</v>
      </c>
      <c r="S58" s="20">
        <f t="shared" si="2"/>
        <v>1080</v>
      </c>
      <c r="T58" s="4" t="str">
        <f t="shared" si="3"/>
        <v>I</v>
      </c>
      <c r="U58" s="4" t="str">
        <f t="shared" si="4"/>
        <v>NO ACEPTABLE</v>
      </c>
      <c r="V58" s="6" t="s">
        <v>29</v>
      </c>
      <c r="W58" s="4" t="s">
        <v>29</v>
      </c>
      <c r="X58" s="6" t="s">
        <v>29</v>
      </c>
      <c r="Y58" s="4" t="s">
        <v>367</v>
      </c>
      <c r="Z58" s="6" t="s">
        <v>552</v>
      </c>
      <c r="AA58" s="4" t="s">
        <v>29</v>
      </c>
    </row>
    <row r="59" spans="1:27" ht="90" x14ac:dyDescent="0.25">
      <c r="A59" s="25" t="s">
        <v>771</v>
      </c>
      <c r="B59" s="4" t="s">
        <v>57</v>
      </c>
      <c r="C59" s="4" t="s">
        <v>58</v>
      </c>
      <c r="D59" s="6" t="s">
        <v>558</v>
      </c>
      <c r="E59" s="6" t="s">
        <v>559</v>
      </c>
      <c r="F59" s="4" t="s">
        <v>31</v>
      </c>
      <c r="G59" s="4">
        <v>12</v>
      </c>
      <c r="H59" s="4" t="s">
        <v>79</v>
      </c>
      <c r="I59" s="9" t="s">
        <v>129</v>
      </c>
      <c r="J59" s="9" t="s">
        <v>130</v>
      </c>
      <c r="K59" s="4" t="s">
        <v>28</v>
      </c>
      <c r="L59" s="4" t="s">
        <v>28</v>
      </c>
      <c r="M59" s="4" t="s">
        <v>171</v>
      </c>
      <c r="N59" s="4">
        <v>10</v>
      </c>
      <c r="O59" s="4">
        <v>1</v>
      </c>
      <c r="P59" s="20">
        <f t="shared" si="0"/>
        <v>10</v>
      </c>
      <c r="Q59" s="4" t="str">
        <f t="shared" si="1"/>
        <v>ALTO</v>
      </c>
      <c r="R59" s="4">
        <v>100</v>
      </c>
      <c r="S59" s="20">
        <f t="shared" si="2"/>
        <v>1000</v>
      </c>
      <c r="T59" s="4" t="str">
        <f t="shared" si="3"/>
        <v>I</v>
      </c>
      <c r="U59" s="4" t="str">
        <f t="shared" si="4"/>
        <v>NO ACEPTABLE</v>
      </c>
      <c r="V59" s="6" t="s">
        <v>29</v>
      </c>
      <c r="W59" s="4" t="s">
        <v>29</v>
      </c>
      <c r="X59" s="4" t="s">
        <v>29</v>
      </c>
      <c r="Y59" s="4" t="s">
        <v>664</v>
      </c>
      <c r="Z59" s="4" t="s">
        <v>29</v>
      </c>
      <c r="AA59" s="4" t="s">
        <v>132</v>
      </c>
    </row>
    <row r="60" spans="1:27" ht="90" x14ac:dyDescent="0.25">
      <c r="A60" s="25" t="s">
        <v>771</v>
      </c>
      <c r="B60" s="4" t="s">
        <v>57</v>
      </c>
      <c r="C60" s="4" t="s">
        <v>58</v>
      </c>
      <c r="D60" s="6" t="s">
        <v>558</v>
      </c>
      <c r="E60" s="6" t="s">
        <v>559</v>
      </c>
      <c r="F60" s="4" t="s">
        <v>31</v>
      </c>
      <c r="G60" s="4">
        <v>12</v>
      </c>
      <c r="H60" s="4" t="s">
        <v>79</v>
      </c>
      <c r="I60" s="9" t="s">
        <v>169</v>
      </c>
      <c r="J60" s="9" t="s">
        <v>170</v>
      </c>
      <c r="K60" s="4" t="s">
        <v>28</v>
      </c>
      <c r="L60" s="4" t="s">
        <v>28</v>
      </c>
      <c r="M60" s="4" t="s">
        <v>171</v>
      </c>
      <c r="N60" s="4">
        <v>2</v>
      </c>
      <c r="O60" s="4">
        <v>1</v>
      </c>
      <c r="P60" s="20">
        <f t="shared" si="0"/>
        <v>2</v>
      </c>
      <c r="Q60" s="4" t="str">
        <f t="shared" si="1"/>
        <v>BAJO</v>
      </c>
      <c r="R60" s="4">
        <v>10</v>
      </c>
      <c r="S60" s="20">
        <f t="shared" si="2"/>
        <v>20</v>
      </c>
      <c r="T60" s="4" t="str">
        <f t="shared" si="3"/>
        <v>IV</v>
      </c>
      <c r="U60" s="4" t="str">
        <f t="shared" si="4"/>
        <v>ACEPTABLE</v>
      </c>
      <c r="V60" s="6" t="s">
        <v>29</v>
      </c>
      <c r="W60" s="4" t="s">
        <v>29</v>
      </c>
      <c r="X60" s="4" t="s">
        <v>29</v>
      </c>
      <c r="Y60" s="4" t="s">
        <v>664</v>
      </c>
      <c r="Z60" s="4" t="s">
        <v>29</v>
      </c>
      <c r="AA60" s="4" t="s">
        <v>132</v>
      </c>
    </row>
    <row r="61" spans="1:27" ht="90" x14ac:dyDescent="0.25">
      <c r="A61" s="25" t="s">
        <v>771</v>
      </c>
      <c r="B61" s="4" t="s">
        <v>57</v>
      </c>
      <c r="C61" s="4" t="s">
        <v>60</v>
      </c>
      <c r="D61" s="6" t="s">
        <v>558</v>
      </c>
      <c r="E61" s="6" t="s">
        <v>560</v>
      </c>
      <c r="F61" s="4" t="s">
        <v>31</v>
      </c>
      <c r="G61" s="4">
        <v>6</v>
      </c>
      <c r="H61" s="4" t="s">
        <v>53</v>
      </c>
      <c r="I61" s="6" t="s">
        <v>95</v>
      </c>
      <c r="J61" s="6" t="s">
        <v>96</v>
      </c>
      <c r="K61" s="4" t="s">
        <v>28</v>
      </c>
      <c r="L61" s="4" t="s">
        <v>28</v>
      </c>
      <c r="M61" s="4" t="s">
        <v>644</v>
      </c>
      <c r="N61" s="4">
        <v>2</v>
      </c>
      <c r="O61" s="4">
        <v>4</v>
      </c>
      <c r="P61" s="20">
        <f t="shared" si="0"/>
        <v>8</v>
      </c>
      <c r="Q61" s="4" t="str">
        <f t="shared" si="1"/>
        <v>MEDIO</v>
      </c>
      <c r="R61" s="4">
        <v>25</v>
      </c>
      <c r="S61" s="20">
        <f t="shared" si="2"/>
        <v>200</v>
      </c>
      <c r="T61" s="4" t="str">
        <f t="shared" si="3"/>
        <v>II</v>
      </c>
      <c r="U61" s="4" t="str">
        <f t="shared" si="4"/>
        <v>NO ACEPTABLE O ACEPTABLE CON CONTROL ESPECIFICO</v>
      </c>
      <c r="V61" s="6" t="s">
        <v>29</v>
      </c>
      <c r="W61" s="4" t="s">
        <v>29</v>
      </c>
      <c r="X61" s="4" t="s">
        <v>29</v>
      </c>
      <c r="Y61" s="4" t="s">
        <v>645</v>
      </c>
      <c r="Z61" s="4" t="s">
        <v>97</v>
      </c>
      <c r="AA61" s="4" t="s">
        <v>732</v>
      </c>
    </row>
    <row r="62" spans="1:27" ht="120" x14ac:dyDescent="0.25">
      <c r="A62" s="25" t="s">
        <v>771</v>
      </c>
      <c r="B62" s="4" t="s">
        <v>57</v>
      </c>
      <c r="C62" s="4" t="s">
        <v>60</v>
      </c>
      <c r="D62" s="6" t="s">
        <v>558</v>
      </c>
      <c r="E62" s="6" t="s">
        <v>560</v>
      </c>
      <c r="F62" s="4" t="s">
        <v>31</v>
      </c>
      <c r="G62" s="4">
        <v>6</v>
      </c>
      <c r="H62" s="4" t="s">
        <v>25</v>
      </c>
      <c r="I62" s="22" t="s">
        <v>690</v>
      </c>
      <c r="J62" s="6" t="s">
        <v>343</v>
      </c>
      <c r="K62" s="4" t="s">
        <v>28</v>
      </c>
      <c r="L62" s="4" t="s">
        <v>28</v>
      </c>
      <c r="M62" s="6" t="s">
        <v>760</v>
      </c>
      <c r="N62" s="4">
        <v>2</v>
      </c>
      <c r="O62" s="4">
        <v>2</v>
      </c>
      <c r="P62" s="20">
        <f t="shared" si="0"/>
        <v>4</v>
      </c>
      <c r="Q62" s="4" t="str">
        <f t="shared" si="1"/>
        <v>BAJO</v>
      </c>
      <c r="R62" s="4">
        <v>10</v>
      </c>
      <c r="S62" s="20">
        <f t="shared" si="2"/>
        <v>40</v>
      </c>
      <c r="T62" s="4" t="str">
        <f t="shared" si="3"/>
        <v>III</v>
      </c>
      <c r="U62" s="4" t="str">
        <f t="shared" si="4"/>
        <v>MEJORABLE</v>
      </c>
      <c r="V62" s="4" t="s">
        <v>29</v>
      </c>
      <c r="W62" s="4" t="s">
        <v>29</v>
      </c>
      <c r="X62" s="4" t="s">
        <v>29</v>
      </c>
      <c r="Y62" s="4" t="s">
        <v>489</v>
      </c>
      <c r="Z62" s="4" t="s">
        <v>346</v>
      </c>
      <c r="AA62" s="4" t="s">
        <v>29</v>
      </c>
    </row>
    <row r="63" spans="1:27" ht="90" x14ac:dyDescent="0.25">
      <c r="A63" s="25" t="s">
        <v>771</v>
      </c>
      <c r="B63" s="4" t="s">
        <v>57</v>
      </c>
      <c r="C63" s="4" t="s">
        <v>60</v>
      </c>
      <c r="D63" s="6" t="s">
        <v>558</v>
      </c>
      <c r="E63" s="6" t="s">
        <v>560</v>
      </c>
      <c r="F63" s="4" t="s">
        <v>31</v>
      </c>
      <c r="G63" s="4">
        <v>6</v>
      </c>
      <c r="H63" s="4" t="s">
        <v>25</v>
      </c>
      <c r="I63" s="22" t="s">
        <v>536</v>
      </c>
      <c r="J63" s="6" t="s">
        <v>369</v>
      </c>
      <c r="K63" s="4" t="s">
        <v>28</v>
      </c>
      <c r="L63" s="4" t="s">
        <v>28</v>
      </c>
      <c r="M63" s="4" t="s">
        <v>537</v>
      </c>
      <c r="N63" s="4">
        <v>2</v>
      </c>
      <c r="O63" s="4">
        <v>3</v>
      </c>
      <c r="P63" s="20">
        <f t="shared" si="0"/>
        <v>6</v>
      </c>
      <c r="Q63" s="4" t="str">
        <f t="shared" si="1"/>
        <v>MEDIO</v>
      </c>
      <c r="R63" s="4">
        <v>10</v>
      </c>
      <c r="S63" s="20">
        <f t="shared" si="2"/>
        <v>60</v>
      </c>
      <c r="T63" s="4" t="str">
        <f t="shared" si="3"/>
        <v>III</v>
      </c>
      <c r="U63" s="4" t="str">
        <f t="shared" si="4"/>
        <v>MEJORABLE</v>
      </c>
      <c r="V63" s="4" t="s">
        <v>29</v>
      </c>
      <c r="W63" s="4" t="s">
        <v>29</v>
      </c>
      <c r="X63" s="4" t="s">
        <v>29</v>
      </c>
      <c r="Y63" s="4" t="s">
        <v>29</v>
      </c>
      <c r="Z63" s="4" t="s">
        <v>537</v>
      </c>
      <c r="AA63" s="4" t="s">
        <v>29</v>
      </c>
    </row>
    <row r="64" spans="1:27" ht="90" x14ac:dyDescent="0.25">
      <c r="A64" s="25" t="s">
        <v>771</v>
      </c>
      <c r="B64" s="4" t="s">
        <v>57</v>
      </c>
      <c r="C64" s="4" t="s">
        <v>60</v>
      </c>
      <c r="D64" s="6" t="s">
        <v>558</v>
      </c>
      <c r="E64" s="6" t="s">
        <v>560</v>
      </c>
      <c r="F64" s="4" t="s">
        <v>31</v>
      </c>
      <c r="G64" s="4">
        <v>6</v>
      </c>
      <c r="H64" s="4" t="s">
        <v>32</v>
      </c>
      <c r="I64" s="22" t="s">
        <v>542</v>
      </c>
      <c r="J64" s="6" t="s">
        <v>543</v>
      </c>
      <c r="K64" s="4" t="s">
        <v>764</v>
      </c>
      <c r="L64" s="4" t="s">
        <v>28</v>
      </c>
      <c r="M64" s="4" t="s">
        <v>388</v>
      </c>
      <c r="N64" s="4">
        <v>2</v>
      </c>
      <c r="O64" s="4">
        <v>1</v>
      </c>
      <c r="P64" s="20">
        <f t="shared" si="0"/>
        <v>2</v>
      </c>
      <c r="Q64" s="4" t="str">
        <f t="shared" si="1"/>
        <v>BAJO</v>
      </c>
      <c r="R64" s="4">
        <v>10</v>
      </c>
      <c r="S64" s="20">
        <f t="shared" si="2"/>
        <v>20</v>
      </c>
      <c r="T64" s="4" t="str">
        <f t="shared" si="3"/>
        <v>IV</v>
      </c>
      <c r="U64" s="4" t="str">
        <f t="shared" si="4"/>
        <v>ACEPTABLE</v>
      </c>
      <c r="V64" s="4" t="s">
        <v>29</v>
      </c>
      <c r="W64" s="4" t="s">
        <v>29</v>
      </c>
      <c r="X64" s="4" t="s">
        <v>29</v>
      </c>
      <c r="Y64" s="4" t="s">
        <v>764</v>
      </c>
      <c r="Z64" s="4" t="s">
        <v>388</v>
      </c>
      <c r="AA64" s="4" t="s">
        <v>29</v>
      </c>
    </row>
    <row r="65" spans="1:27" ht="90" x14ac:dyDescent="0.25">
      <c r="A65" s="25" t="s">
        <v>771</v>
      </c>
      <c r="B65" s="4" t="s">
        <v>57</v>
      </c>
      <c r="C65" s="4" t="s">
        <v>60</v>
      </c>
      <c r="D65" s="6" t="s">
        <v>558</v>
      </c>
      <c r="E65" s="6" t="s">
        <v>560</v>
      </c>
      <c r="F65" s="4" t="s">
        <v>31</v>
      </c>
      <c r="G65" s="4">
        <v>6</v>
      </c>
      <c r="H65" s="4" t="s">
        <v>26</v>
      </c>
      <c r="I65" s="9" t="s">
        <v>401</v>
      </c>
      <c r="J65" s="9" t="s">
        <v>102</v>
      </c>
      <c r="K65" s="4" t="s">
        <v>28</v>
      </c>
      <c r="L65" s="4" t="s">
        <v>28</v>
      </c>
      <c r="M65" s="4" t="s">
        <v>544</v>
      </c>
      <c r="N65" s="4">
        <v>2</v>
      </c>
      <c r="O65" s="4">
        <v>3</v>
      </c>
      <c r="P65" s="20">
        <f t="shared" si="0"/>
        <v>6</v>
      </c>
      <c r="Q65" s="4" t="str">
        <f t="shared" si="1"/>
        <v>MEDIO</v>
      </c>
      <c r="R65" s="4">
        <v>10</v>
      </c>
      <c r="S65" s="20">
        <f t="shared" si="2"/>
        <v>60</v>
      </c>
      <c r="T65" s="4" t="str">
        <f t="shared" si="3"/>
        <v>III</v>
      </c>
      <c r="U65" s="4" t="str">
        <f t="shared" si="4"/>
        <v>MEJORABLE</v>
      </c>
      <c r="V65" s="4" t="s">
        <v>29</v>
      </c>
      <c r="W65" s="4" t="s">
        <v>29</v>
      </c>
      <c r="X65" s="4" t="s">
        <v>29</v>
      </c>
      <c r="Y65" s="4" t="s">
        <v>544</v>
      </c>
      <c r="Z65" s="4" t="s">
        <v>29</v>
      </c>
      <c r="AA65" s="4" t="s">
        <v>29</v>
      </c>
    </row>
    <row r="66" spans="1:27" ht="90" x14ac:dyDescent="0.25">
      <c r="A66" s="25" t="s">
        <v>771</v>
      </c>
      <c r="B66" s="4" t="s">
        <v>57</v>
      </c>
      <c r="C66" s="4" t="s">
        <v>60</v>
      </c>
      <c r="D66" s="6" t="s">
        <v>558</v>
      </c>
      <c r="E66" s="6" t="s">
        <v>560</v>
      </c>
      <c r="F66" s="4" t="s">
        <v>31</v>
      </c>
      <c r="G66" s="4">
        <v>6</v>
      </c>
      <c r="H66" s="4" t="s">
        <v>26</v>
      </c>
      <c r="I66" s="9" t="s">
        <v>308</v>
      </c>
      <c r="J66" s="9" t="s">
        <v>102</v>
      </c>
      <c r="K66" s="4" t="s">
        <v>28</v>
      </c>
      <c r="L66" s="4" t="s">
        <v>28</v>
      </c>
      <c r="M66" s="4" t="s">
        <v>544</v>
      </c>
      <c r="N66" s="4">
        <v>2</v>
      </c>
      <c r="O66" s="4">
        <v>2</v>
      </c>
      <c r="P66" s="20">
        <f t="shared" si="0"/>
        <v>4</v>
      </c>
      <c r="Q66" s="4" t="str">
        <f t="shared" si="1"/>
        <v>BAJO</v>
      </c>
      <c r="R66" s="4">
        <v>10</v>
      </c>
      <c r="S66" s="20">
        <f t="shared" si="2"/>
        <v>40</v>
      </c>
      <c r="T66" s="4" t="str">
        <f t="shared" si="3"/>
        <v>III</v>
      </c>
      <c r="U66" s="4" t="str">
        <f t="shared" si="4"/>
        <v>MEJORABLE</v>
      </c>
      <c r="V66" s="4" t="s">
        <v>29</v>
      </c>
      <c r="W66" s="4" t="s">
        <v>29</v>
      </c>
      <c r="X66" s="4" t="s">
        <v>29</v>
      </c>
      <c r="Y66" s="4" t="s">
        <v>544</v>
      </c>
      <c r="Z66" s="4" t="s">
        <v>29</v>
      </c>
      <c r="AA66" s="4" t="s">
        <v>29</v>
      </c>
    </row>
    <row r="67" spans="1:27" ht="90" x14ac:dyDescent="0.25">
      <c r="A67" s="25" t="s">
        <v>771</v>
      </c>
      <c r="B67" s="4" t="s">
        <v>57</v>
      </c>
      <c r="C67" s="4" t="s">
        <v>60</v>
      </c>
      <c r="D67" s="6" t="s">
        <v>558</v>
      </c>
      <c r="E67" s="6" t="s">
        <v>560</v>
      </c>
      <c r="F67" s="4" t="s">
        <v>31</v>
      </c>
      <c r="G67" s="4">
        <v>6</v>
      </c>
      <c r="H67" s="4" t="s">
        <v>27</v>
      </c>
      <c r="I67" s="6" t="s">
        <v>527</v>
      </c>
      <c r="J67" s="6" t="s">
        <v>110</v>
      </c>
      <c r="K67" s="6" t="s">
        <v>28</v>
      </c>
      <c r="L67" s="6" t="s">
        <v>28</v>
      </c>
      <c r="M67" s="6" t="s">
        <v>738</v>
      </c>
      <c r="N67" s="4">
        <v>2</v>
      </c>
      <c r="O67" s="4">
        <v>1</v>
      </c>
      <c r="P67" s="20">
        <f t="shared" si="0"/>
        <v>2</v>
      </c>
      <c r="Q67" s="4" t="str">
        <f t="shared" si="1"/>
        <v>BAJO</v>
      </c>
      <c r="R67" s="4">
        <v>10</v>
      </c>
      <c r="S67" s="20">
        <f t="shared" si="2"/>
        <v>20</v>
      </c>
      <c r="T67" s="4" t="str">
        <f t="shared" si="3"/>
        <v>IV</v>
      </c>
      <c r="U67" s="4" t="str">
        <f t="shared" si="4"/>
        <v>ACEPTABLE</v>
      </c>
      <c r="V67" s="6" t="s">
        <v>29</v>
      </c>
      <c r="W67" s="4" t="s">
        <v>29</v>
      </c>
      <c r="X67" s="6" t="s">
        <v>29</v>
      </c>
      <c r="Y67" s="6" t="s">
        <v>738</v>
      </c>
      <c r="Z67" s="4" t="s">
        <v>29</v>
      </c>
      <c r="AA67" s="4" t="s">
        <v>100</v>
      </c>
    </row>
    <row r="68" spans="1:27" ht="90" x14ac:dyDescent="0.25">
      <c r="A68" s="25" t="s">
        <v>771</v>
      </c>
      <c r="B68" s="4" t="s">
        <v>57</v>
      </c>
      <c r="C68" s="4" t="s">
        <v>60</v>
      </c>
      <c r="D68" s="6" t="s">
        <v>558</v>
      </c>
      <c r="E68" s="6" t="s">
        <v>560</v>
      </c>
      <c r="F68" s="4" t="s">
        <v>31</v>
      </c>
      <c r="G68" s="4">
        <v>6</v>
      </c>
      <c r="H68" s="6" t="s">
        <v>112</v>
      </c>
      <c r="I68" s="22" t="s">
        <v>545</v>
      </c>
      <c r="J68" s="6" t="s">
        <v>114</v>
      </c>
      <c r="K68" s="6" t="s">
        <v>546</v>
      </c>
      <c r="L68" s="6" t="s">
        <v>116</v>
      </c>
      <c r="M68" s="4" t="s">
        <v>547</v>
      </c>
      <c r="N68" s="4">
        <v>2</v>
      </c>
      <c r="O68" s="4">
        <v>2</v>
      </c>
      <c r="P68" s="20">
        <f t="shared" si="0"/>
        <v>4</v>
      </c>
      <c r="Q68" s="4" t="str">
        <f t="shared" si="1"/>
        <v>BAJO</v>
      </c>
      <c r="R68" s="4">
        <v>25</v>
      </c>
      <c r="S68" s="20">
        <f t="shared" si="2"/>
        <v>100</v>
      </c>
      <c r="T68" s="4" t="str">
        <f t="shared" si="3"/>
        <v>III</v>
      </c>
      <c r="U68" s="4" t="str">
        <f t="shared" si="4"/>
        <v>MEJORABLE</v>
      </c>
      <c r="V68" s="4" t="s">
        <v>29</v>
      </c>
      <c r="W68" s="4" t="s">
        <v>29</v>
      </c>
      <c r="X68" s="4" t="s">
        <v>29</v>
      </c>
      <c r="Y68" s="6" t="s">
        <v>694</v>
      </c>
      <c r="Z68" s="4" t="s">
        <v>29</v>
      </c>
      <c r="AA68" s="4" t="s">
        <v>548</v>
      </c>
    </row>
    <row r="69" spans="1:27" ht="90" x14ac:dyDescent="0.25">
      <c r="A69" s="25" t="s">
        <v>771</v>
      </c>
      <c r="B69" s="4" t="s">
        <v>57</v>
      </c>
      <c r="C69" s="4" t="s">
        <v>60</v>
      </c>
      <c r="D69" s="6" t="s">
        <v>558</v>
      </c>
      <c r="E69" s="6" t="s">
        <v>560</v>
      </c>
      <c r="F69" s="4" t="s">
        <v>31</v>
      </c>
      <c r="G69" s="4">
        <v>6</v>
      </c>
      <c r="H69" s="6" t="s">
        <v>112</v>
      </c>
      <c r="I69" s="22" t="s">
        <v>549</v>
      </c>
      <c r="J69" s="6" t="s">
        <v>524</v>
      </c>
      <c r="K69" s="4" t="s">
        <v>28</v>
      </c>
      <c r="L69" s="4" t="s">
        <v>525</v>
      </c>
      <c r="M69" s="4" t="s">
        <v>28</v>
      </c>
      <c r="N69" s="4">
        <v>6</v>
      </c>
      <c r="O69" s="4">
        <v>2</v>
      </c>
      <c r="P69" s="20">
        <f t="shared" si="0"/>
        <v>12</v>
      </c>
      <c r="Q69" s="4" t="str">
        <f t="shared" si="1"/>
        <v>ALTO</v>
      </c>
      <c r="R69" s="4">
        <v>25</v>
      </c>
      <c r="S69" s="20">
        <f t="shared" si="2"/>
        <v>300</v>
      </c>
      <c r="T69" s="4" t="str">
        <f t="shared" si="3"/>
        <v>II</v>
      </c>
      <c r="U69" s="4" t="str">
        <f t="shared" si="4"/>
        <v>NO ACEPTABLE O ACEPTABLE CON CONTROL ESPECIFICO</v>
      </c>
      <c r="V69" s="4" t="s">
        <v>29</v>
      </c>
      <c r="W69" s="4" t="s">
        <v>29</v>
      </c>
      <c r="X69" s="4" t="s">
        <v>29</v>
      </c>
      <c r="Y69" s="4" t="s">
        <v>525</v>
      </c>
      <c r="Z69" s="4" t="s">
        <v>29</v>
      </c>
      <c r="AA69" s="4" t="s">
        <v>526</v>
      </c>
    </row>
    <row r="70" spans="1:27" ht="105" x14ac:dyDescent="0.25">
      <c r="A70" s="25" t="s">
        <v>771</v>
      </c>
      <c r="B70" s="4" t="s">
        <v>57</v>
      </c>
      <c r="C70" s="4" t="s">
        <v>60</v>
      </c>
      <c r="D70" s="6" t="s">
        <v>558</v>
      </c>
      <c r="E70" s="6" t="s">
        <v>560</v>
      </c>
      <c r="F70" s="4" t="s">
        <v>31</v>
      </c>
      <c r="G70" s="4">
        <v>6</v>
      </c>
      <c r="H70" s="6" t="s">
        <v>112</v>
      </c>
      <c r="I70" s="22" t="s">
        <v>695</v>
      </c>
      <c r="J70" s="6" t="s">
        <v>551</v>
      </c>
      <c r="K70" s="6" t="s">
        <v>365</v>
      </c>
      <c r="L70" s="6" t="s">
        <v>366</v>
      </c>
      <c r="M70" s="6" t="s">
        <v>552</v>
      </c>
      <c r="N70" s="4">
        <v>2</v>
      </c>
      <c r="O70" s="4">
        <v>3</v>
      </c>
      <c r="P70" s="20">
        <f t="shared" si="0"/>
        <v>6</v>
      </c>
      <c r="Q70" s="4" t="str">
        <f t="shared" si="1"/>
        <v>MEDIO</v>
      </c>
      <c r="R70" s="4">
        <v>60</v>
      </c>
      <c r="S70" s="20">
        <f t="shared" si="2"/>
        <v>360</v>
      </c>
      <c r="T70" s="4" t="str">
        <f t="shared" si="3"/>
        <v>II</v>
      </c>
      <c r="U70" s="4" t="str">
        <f t="shared" si="4"/>
        <v>NO ACEPTABLE O ACEPTABLE CON CONTROL ESPECIFICO</v>
      </c>
      <c r="V70" s="6" t="s">
        <v>29</v>
      </c>
      <c r="W70" s="4" t="s">
        <v>29</v>
      </c>
      <c r="X70" s="6" t="s">
        <v>29</v>
      </c>
      <c r="Y70" s="4" t="s">
        <v>735</v>
      </c>
      <c r="Z70" s="6" t="s">
        <v>552</v>
      </c>
      <c r="AA70" s="4" t="s">
        <v>29</v>
      </c>
    </row>
    <row r="71" spans="1:27" ht="90" x14ac:dyDescent="0.25">
      <c r="A71" s="25" t="s">
        <v>771</v>
      </c>
      <c r="B71" s="4" t="s">
        <v>57</v>
      </c>
      <c r="C71" s="4" t="s">
        <v>60</v>
      </c>
      <c r="D71" s="6" t="s">
        <v>558</v>
      </c>
      <c r="E71" s="6" t="s">
        <v>560</v>
      </c>
      <c r="F71" s="4" t="s">
        <v>31</v>
      </c>
      <c r="G71" s="4">
        <v>6</v>
      </c>
      <c r="H71" s="4" t="s">
        <v>79</v>
      </c>
      <c r="I71" s="9" t="s">
        <v>129</v>
      </c>
      <c r="J71" s="9" t="s">
        <v>130</v>
      </c>
      <c r="K71" s="4" t="s">
        <v>28</v>
      </c>
      <c r="L71" s="4" t="s">
        <v>28</v>
      </c>
      <c r="M71" s="4" t="s">
        <v>171</v>
      </c>
      <c r="N71" s="4">
        <v>10</v>
      </c>
      <c r="O71" s="4">
        <v>1</v>
      </c>
      <c r="P71" s="20">
        <f t="shared" si="0"/>
        <v>10</v>
      </c>
      <c r="Q71" s="4" t="str">
        <f t="shared" si="1"/>
        <v>ALTO</v>
      </c>
      <c r="R71" s="4">
        <v>100</v>
      </c>
      <c r="S71" s="20">
        <f t="shared" si="2"/>
        <v>1000</v>
      </c>
      <c r="T71" s="4" t="str">
        <f t="shared" si="3"/>
        <v>I</v>
      </c>
      <c r="U71" s="4" t="str">
        <f t="shared" si="4"/>
        <v>NO ACEPTABLE</v>
      </c>
      <c r="V71" s="6" t="s">
        <v>29</v>
      </c>
      <c r="W71" s="4" t="s">
        <v>29</v>
      </c>
      <c r="X71" s="4" t="s">
        <v>29</v>
      </c>
      <c r="Y71" s="4" t="s">
        <v>664</v>
      </c>
      <c r="Z71" s="4" t="s">
        <v>29</v>
      </c>
      <c r="AA71" s="4" t="s">
        <v>132</v>
      </c>
    </row>
    <row r="72" spans="1:27" ht="90" x14ac:dyDescent="0.25">
      <c r="A72" s="25" t="s">
        <v>771</v>
      </c>
      <c r="B72" s="4" t="s">
        <v>57</v>
      </c>
      <c r="C72" s="4" t="s">
        <v>60</v>
      </c>
      <c r="D72" s="6" t="s">
        <v>558</v>
      </c>
      <c r="E72" s="6" t="s">
        <v>560</v>
      </c>
      <c r="F72" s="4" t="s">
        <v>31</v>
      </c>
      <c r="G72" s="4">
        <v>6</v>
      </c>
      <c r="H72" s="4" t="s">
        <v>79</v>
      </c>
      <c r="I72" s="9" t="s">
        <v>169</v>
      </c>
      <c r="J72" s="9" t="s">
        <v>170</v>
      </c>
      <c r="K72" s="4" t="s">
        <v>28</v>
      </c>
      <c r="L72" s="4" t="s">
        <v>28</v>
      </c>
      <c r="M72" s="4" t="s">
        <v>171</v>
      </c>
      <c r="N72" s="4">
        <v>2</v>
      </c>
      <c r="O72" s="4">
        <v>1</v>
      </c>
      <c r="P72" s="20">
        <f t="shared" si="0"/>
        <v>2</v>
      </c>
      <c r="Q72" s="4" t="str">
        <f t="shared" si="1"/>
        <v>BAJO</v>
      </c>
      <c r="R72" s="4">
        <v>10</v>
      </c>
      <c r="S72" s="20">
        <f t="shared" si="2"/>
        <v>20</v>
      </c>
      <c r="T72" s="4" t="str">
        <f t="shared" si="3"/>
        <v>IV</v>
      </c>
      <c r="U72" s="4" t="str">
        <f t="shared" si="4"/>
        <v>ACEPTABLE</v>
      </c>
      <c r="V72" s="6" t="s">
        <v>29</v>
      </c>
      <c r="W72" s="4" t="s">
        <v>29</v>
      </c>
      <c r="X72" s="4" t="s">
        <v>29</v>
      </c>
      <c r="Y72" s="4" t="s">
        <v>664</v>
      </c>
      <c r="Z72" s="4" t="s">
        <v>29</v>
      </c>
      <c r="AA72" s="4" t="s">
        <v>132</v>
      </c>
    </row>
    <row r="73" spans="1:27" ht="90" x14ac:dyDescent="0.25">
      <c r="A73" s="24" t="s">
        <v>561</v>
      </c>
      <c r="B73" s="4" t="s">
        <v>57</v>
      </c>
      <c r="C73" s="4" t="s">
        <v>58</v>
      </c>
      <c r="D73" s="6" t="s">
        <v>562</v>
      </c>
      <c r="E73" s="6" t="s">
        <v>563</v>
      </c>
      <c r="F73" s="4" t="s">
        <v>31</v>
      </c>
      <c r="G73" s="4">
        <v>38</v>
      </c>
      <c r="H73" s="4" t="s">
        <v>53</v>
      </c>
      <c r="I73" s="6" t="s">
        <v>95</v>
      </c>
      <c r="J73" s="6" t="s">
        <v>96</v>
      </c>
      <c r="K73" s="4" t="s">
        <v>28</v>
      </c>
      <c r="L73" s="4" t="s">
        <v>28</v>
      </c>
      <c r="M73" s="4" t="s">
        <v>644</v>
      </c>
      <c r="N73" s="4">
        <v>2</v>
      </c>
      <c r="O73" s="4">
        <v>4</v>
      </c>
      <c r="P73" s="20">
        <f t="shared" si="0"/>
        <v>8</v>
      </c>
      <c r="Q73" s="4" t="str">
        <f t="shared" si="1"/>
        <v>MEDIO</v>
      </c>
      <c r="R73" s="4">
        <v>25</v>
      </c>
      <c r="S73" s="20">
        <f t="shared" si="2"/>
        <v>200</v>
      </c>
      <c r="T73" s="4" t="str">
        <f t="shared" si="3"/>
        <v>II</v>
      </c>
      <c r="U73" s="4" t="str">
        <f t="shared" si="4"/>
        <v>NO ACEPTABLE O ACEPTABLE CON CONTROL ESPECIFICO</v>
      </c>
      <c r="V73" s="6" t="s">
        <v>29</v>
      </c>
      <c r="W73" s="4" t="s">
        <v>29</v>
      </c>
      <c r="X73" s="4" t="s">
        <v>29</v>
      </c>
      <c r="Y73" s="4" t="s">
        <v>645</v>
      </c>
      <c r="Z73" s="4" t="s">
        <v>97</v>
      </c>
      <c r="AA73" s="4" t="s">
        <v>732</v>
      </c>
    </row>
    <row r="74" spans="1:27" ht="120" x14ac:dyDescent="0.25">
      <c r="A74" s="24" t="s">
        <v>561</v>
      </c>
      <c r="B74" s="4" t="s">
        <v>57</v>
      </c>
      <c r="C74" s="4" t="s">
        <v>58</v>
      </c>
      <c r="D74" s="6" t="s">
        <v>562</v>
      </c>
      <c r="E74" s="6" t="s">
        <v>563</v>
      </c>
      <c r="F74" s="4" t="s">
        <v>31</v>
      </c>
      <c r="G74" s="4">
        <v>38</v>
      </c>
      <c r="H74" s="4" t="s">
        <v>25</v>
      </c>
      <c r="I74" s="22" t="s">
        <v>690</v>
      </c>
      <c r="J74" s="6" t="s">
        <v>343</v>
      </c>
      <c r="K74" s="4" t="s">
        <v>28</v>
      </c>
      <c r="L74" s="4" t="s">
        <v>28</v>
      </c>
      <c r="M74" s="6" t="s">
        <v>760</v>
      </c>
      <c r="N74" s="4">
        <v>2</v>
      </c>
      <c r="O74" s="4">
        <v>3</v>
      </c>
      <c r="P74" s="20">
        <f t="shared" ref="P74:P137" si="5">+O74*N74</f>
        <v>6</v>
      </c>
      <c r="Q74" s="4" t="str">
        <f t="shared" ref="Q74:Q137" si="6">IF(P74=0,"N/A",IF(AND(P74&gt;=1,P74&lt;=4),"BAJO",IF(AND(P74&gt;=6,P74&lt;=9),"MEDIO",IF(AND(P74&gt;=10,P74&lt;=20),"ALTO",IF(P74&gt;=24,"MUY ALTO")))))</f>
        <v>MEDIO</v>
      </c>
      <c r="R74" s="4">
        <v>25</v>
      </c>
      <c r="S74" s="20">
        <f t="shared" ref="S74:S137" si="7">P74*R74</f>
        <v>150</v>
      </c>
      <c r="T74" s="4" t="str">
        <f t="shared" ref="T74:T137" si="8">IF(S74=0,"N/A",IF(AND(S74&gt;=1,S74&lt;=20),"IV",IF(AND(S74&gt;=40,S74&lt;=120),"III",IF(AND(S74&gt;=150,S74&lt;=500),"II",IF(S74&gt;=600,"I")))))</f>
        <v>II</v>
      </c>
      <c r="U74" s="4" t="str">
        <f t="shared" ref="U74:U137" si="9">IF(T74="N/A","N/A",IF(T74="I","NO ACEPTABLE",IF(T74="II","NO ACEPTABLE O ACEPTABLE CON CONTROL ESPECIFICO",IF(T74="III","MEJORABLE",IF(T74="IV","ACEPTABLE")))))</f>
        <v>NO ACEPTABLE O ACEPTABLE CON CONTROL ESPECIFICO</v>
      </c>
      <c r="V74" s="4" t="s">
        <v>29</v>
      </c>
      <c r="W74" s="4" t="s">
        <v>29</v>
      </c>
      <c r="X74" s="4" t="s">
        <v>29</v>
      </c>
      <c r="Y74" s="4" t="s">
        <v>489</v>
      </c>
      <c r="Z74" s="4" t="s">
        <v>346</v>
      </c>
      <c r="AA74" s="4" t="s">
        <v>29</v>
      </c>
    </row>
    <row r="75" spans="1:27" ht="75" x14ac:dyDescent="0.25">
      <c r="A75" s="24" t="s">
        <v>561</v>
      </c>
      <c r="B75" s="4" t="s">
        <v>57</v>
      </c>
      <c r="C75" s="4" t="s">
        <v>58</v>
      </c>
      <c r="D75" s="6" t="s">
        <v>562</v>
      </c>
      <c r="E75" s="6" t="s">
        <v>563</v>
      </c>
      <c r="F75" s="4" t="s">
        <v>31</v>
      </c>
      <c r="G75" s="4">
        <v>38</v>
      </c>
      <c r="H75" s="4" t="s">
        <v>25</v>
      </c>
      <c r="I75" s="22" t="s">
        <v>536</v>
      </c>
      <c r="J75" s="6" t="s">
        <v>369</v>
      </c>
      <c r="K75" s="4" t="s">
        <v>28</v>
      </c>
      <c r="L75" s="4" t="s">
        <v>28</v>
      </c>
      <c r="M75" s="4" t="s">
        <v>537</v>
      </c>
      <c r="N75" s="4">
        <v>2</v>
      </c>
      <c r="O75" s="4">
        <v>3</v>
      </c>
      <c r="P75" s="20">
        <f t="shared" si="5"/>
        <v>6</v>
      </c>
      <c r="Q75" s="4" t="str">
        <f t="shared" si="6"/>
        <v>MEDIO</v>
      </c>
      <c r="R75" s="4">
        <v>10</v>
      </c>
      <c r="S75" s="20">
        <f t="shared" si="7"/>
        <v>60</v>
      </c>
      <c r="T75" s="4" t="str">
        <f t="shared" si="8"/>
        <v>III</v>
      </c>
      <c r="U75" s="4" t="str">
        <f t="shared" si="9"/>
        <v>MEJORABLE</v>
      </c>
      <c r="V75" s="4" t="s">
        <v>29</v>
      </c>
      <c r="W75" s="4" t="s">
        <v>29</v>
      </c>
      <c r="X75" s="4" t="s">
        <v>29</v>
      </c>
      <c r="Y75" s="4" t="s">
        <v>29</v>
      </c>
      <c r="Z75" s="4" t="s">
        <v>537</v>
      </c>
      <c r="AA75" s="4" t="s">
        <v>29</v>
      </c>
    </row>
    <row r="76" spans="1:27" ht="90" x14ac:dyDescent="0.25">
      <c r="A76" s="24" t="s">
        <v>561</v>
      </c>
      <c r="B76" s="4" t="s">
        <v>57</v>
      </c>
      <c r="C76" s="4" t="s">
        <v>58</v>
      </c>
      <c r="D76" s="6" t="s">
        <v>562</v>
      </c>
      <c r="E76" s="6" t="s">
        <v>563</v>
      </c>
      <c r="F76" s="4" t="s">
        <v>31</v>
      </c>
      <c r="G76" s="4">
        <v>38</v>
      </c>
      <c r="H76" s="4" t="s">
        <v>32</v>
      </c>
      <c r="I76" s="22" t="s">
        <v>542</v>
      </c>
      <c r="J76" s="6" t="s">
        <v>543</v>
      </c>
      <c r="K76" s="4" t="s">
        <v>764</v>
      </c>
      <c r="L76" s="4" t="s">
        <v>28</v>
      </c>
      <c r="M76" s="4" t="s">
        <v>388</v>
      </c>
      <c r="N76" s="4">
        <v>2</v>
      </c>
      <c r="O76" s="4">
        <v>3</v>
      </c>
      <c r="P76" s="20">
        <f t="shared" si="5"/>
        <v>6</v>
      </c>
      <c r="Q76" s="4" t="str">
        <f t="shared" si="6"/>
        <v>MEDIO</v>
      </c>
      <c r="R76" s="4">
        <v>25</v>
      </c>
      <c r="S76" s="20">
        <f t="shared" si="7"/>
        <v>150</v>
      </c>
      <c r="T76" s="4" t="str">
        <f t="shared" si="8"/>
        <v>II</v>
      </c>
      <c r="U76" s="4" t="str">
        <f t="shared" si="9"/>
        <v>NO ACEPTABLE O ACEPTABLE CON CONTROL ESPECIFICO</v>
      </c>
      <c r="V76" s="4" t="s">
        <v>29</v>
      </c>
      <c r="W76" s="4" t="s">
        <v>29</v>
      </c>
      <c r="X76" s="4" t="s">
        <v>29</v>
      </c>
      <c r="Y76" s="4" t="s">
        <v>764</v>
      </c>
      <c r="Z76" s="4" t="s">
        <v>388</v>
      </c>
      <c r="AA76" s="4" t="s">
        <v>29</v>
      </c>
    </row>
    <row r="77" spans="1:27" ht="75" x14ac:dyDescent="0.25">
      <c r="A77" s="24" t="s">
        <v>561</v>
      </c>
      <c r="B77" s="4" t="s">
        <v>57</v>
      </c>
      <c r="C77" s="4" t="s">
        <v>58</v>
      </c>
      <c r="D77" s="6" t="s">
        <v>562</v>
      </c>
      <c r="E77" s="6" t="s">
        <v>563</v>
      </c>
      <c r="F77" s="4" t="s">
        <v>31</v>
      </c>
      <c r="G77" s="4">
        <v>38</v>
      </c>
      <c r="H77" s="4" t="s">
        <v>26</v>
      </c>
      <c r="I77" s="9" t="s">
        <v>401</v>
      </c>
      <c r="J77" s="9" t="s">
        <v>102</v>
      </c>
      <c r="K77" s="4" t="s">
        <v>28</v>
      </c>
      <c r="L77" s="4" t="s">
        <v>28</v>
      </c>
      <c r="M77" s="4" t="s">
        <v>544</v>
      </c>
      <c r="N77" s="4">
        <v>2</v>
      </c>
      <c r="O77" s="4">
        <v>3</v>
      </c>
      <c r="P77" s="20">
        <f t="shared" si="5"/>
        <v>6</v>
      </c>
      <c r="Q77" s="4" t="str">
        <f t="shared" si="6"/>
        <v>MEDIO</v>
      </c>
      <c r="R77" s="4">
        <v>10</v>
      </c>
      <c r="S77" s="20">
        <f t="shared" si="7"/>
        <v>60</v>
      </c>
      <c r="T77" s="4" t="str">
        <f t="shared" si="8"/>
        <v>III</v>
      </c>
      <c r="U77" s="4" t="str">
        <f t="shared" si="9"/>
        <v>MEJORABLE</v>
      </c>
      <c r="V77" s="4" t="s">
        <v>29</v>
      </c>
      <c r="W77" s="4" t="s">
        <v>29</v>
      </c>
      <c r="X77" s="4" t="s">
        <v>29</v>
      </c>
      <c r="Y77" s="4" t="s">
        <v>544</v>
      </c>
      <c r="Z77" s="4" t="s">
        <v>29</v>
      </c>
      <c r="AA77" s="4" t="s">
        <v>29</v>
      </c>
    </row>
    <row r="78" spans="1:27" ht="75" x14ac:dyDescent="0.25">
      <c r="A78" s="24" t="s">
        <v>561</v>
      </c>
      <c r="B78" s="4" t="s">
        <v>57</v>
      </c>
      <c r="C78" s="4" t="s">
        <v>58</v>
      </c>
      <c r="D78" s="6" t="s">
        <v>562</v>
      </c>
      <c r="E78" s="6" t="s">
        <v>563</v>
      </c>
      <c r="F78" s="4" t="s">
        <v>31</v>
      </c>
      <c r="G78" s="4">
        <v>38</v>
      </c>
      <c r="H78" s="4" t="s">
        <v>26</v>
      </c>
      <c r="I78" s="9" t="s">
        <v>308</v>
      </c>
      <c r="J78" s="9" t="s">
        <v>102</v>
      </c>
      <c r="K78" s="4" t="s">
        <v>28</v>
      </c>
      <c r="L78" s="4" t="s">
        <v>28</v>
      </c>
      <c r="M78" s="4" t="s">
        <v>544</v>
      </c>
      <c r="N78" s="4">
        <v>2</v>
      </c>
      <c r="O78" s="4">
        <v>2</v>
      </c>
      <c r="P78" s="20">
        <f t="shared" si="5"/>
        <v>4</v>
      </c>
      <c r="Q78" s="4" t="str">
        <f t="shared" si="6"/>
        <v>BAJO</v>
      </c>
      <c r="R78" s="4">
        <v>10</v>
      </c>
      <c r="S78" s="20">
        <f t="shared" si="7"/>
        <v>40</v>
      </c>
      <c r="T78" s="4" t="str">
        <f t="shared" si="8"/>
        <v>III</v>
      </c>
      <c r="U78" s="4" t="str">
        <f t="shared" si="9"/>
        <v>MEJORABLE</v>
      </c>
      <c r="V78" s="4" t="s">
        <v>29</v>
      </c>
      <c r="W78" s="4" t="s">
        <v>29</v>
      </c>
      <c r="X78" s="4" t="s">
        <v>29</v>
      </c>
      <c r="Y78" s="4" t="s">
        <v>544</v>
      </c>
      <c r="Z78" s="4" t="s">
        <v>29</v>
      </c>
      <c r="AA78" s="4" t="s">
        <v>29</v>
      </c>
    </row>
    <row r="79" spans="1:27" ht="90" x14ac:dyDescent="0.25">
      <c r="A79" s="24" t="s">
        <v>561</v>
      </c>
      <c r="B79" s="4" t="s">
        <v>57</v>
      </c>
      <c r="C79" s="4" t="s">
        <v>58</v>
      </c>
      <c r="D79" s="6" t="s">
        <v>562</v>
      </c>
      <c r="E79" s="6" t="s">
        <v>563</v>
      </c>
      <c r="F79" s="4" t="s">
        <v>31</v>
      </c>
      <c r="G79" s="4">
        <v>38</v>
      </c>
      <c r="H79" s="4" t="s">
        <v>27</v>
      </c>
      <c r="I79" s="6" t="s">
        <v>527</v>
      </c>
      <c r="J79" s="6" t="s">
        <v>110</v>
      </c>
      <c r="K79" s="6" t="s">
        <v>28</v>
      </c>
      <c r="L79" s="6" t="s">
        <v>28</v>
      </c>
      <c r="M79" s="6" t="s">
        <v>738</v>
      </c>
      <c r="N79" s="4">
        <v>2</v>
      </c>
      <c r="O79" s="4">
        <v>3</v>
      </c>
      <c r="P79" s="20">
        <f t="shared" si="5"/>
        <v>6</v>
      </c>
      <c r="Q79" s="4" t="str">
        <f t="shared" si="6"/>
        <v>MEDIO</v>
      </c>
      <c r="R79" s="4">
        <v>25</v>
      </c>
      <c r="S79" s="20">
        <f t="shared" si="7"/>
        <v>150</v>
      </c>
      <c r="T79" s="4" t="str">
        <f t="shared" si="8"/>
        <v>II</v>
      </c>
      <c r="U79" s="4" t="str">
        <f t="shared" si="9"/>
        <v>NO ACEPTABLE O ACEPTABLE CON CONTROL ESPECIFICO</v>
      </c>
      <c r="V79" s="6" t="s">
        <v>29</v>
      </c>
      <c r="W79" s="4" t="s">
        <v>29</v>
      </c>
      <c r="X79" s="6" t="s">
        <v>29</v>
      </c>
      <c r="Y79" s="6" t="s">
        <v>738</v>
      </c>
      <c r="Z79" s="4" t="s">
        <v>29</v>
      </c>
      <c r="AA79" s="4" t="s">
        <v>100</v>
      </c>
    </row>
    <row r="80" spans="1:27" ht="90" x14ac:dyDescent="0.25">
      <c r="A80" s="24" t="s">
        <v>561</v>
      </c>
      <c r="B80" s="4" t="s">
        <v>57</v>
      </c>
      <c r="C80" s="4" t="s">
        <v>58</v>
      </c>
      <c r="D80" s="6" t="s">
        <v>562</v>
      </c>
      <c r="E80" s="6" t="s">
        <v>563</v>
      </c>
      <c r="F80" s="4" t="s">
        <v>31</v>
      </c>
      <c r="G80" s="4">
        <v>38</v>
      </c>
      <c r="H80" s="6" t="s">
        <v>112</v>
      </c>
      <c r="I80" s="22" t="s">
        <v>545</v>
      </c>
      <c r="J80" s="6" t="s">
        <v>114</v>
      </c>
      <c r="K80" s="6" t="s">
        <v>546</v>
      </c>
      <c r="L80" s="6" t="s">
        <v>116</v>
      </c>
      <c r="M80" s="4" t="s">
        <v>547</v>
      </c>
      <c r="N80" s="4">
        <v>2</v>
      </c>
      <c r="O80" s="4">
        <v>4</v>
      </c>
      <c r="P80" s="20">
        <f t="shared" si="5"/>
        <v>8</v>
      </c>
      <c r="Q80" s="4" t="str">
        <f t="shared" si="6"/>
        <v>MEDIO</v>
      </c>
      <c r="R80" s="4">
        <v>25</v>
      </c>
      <c r="S80" s="20">
        <f t="shared" si="7"/>
        <v>200</v>
      </c>
      <c r="T80" s="4" t="str">
        <f t="shared" si="8"/>
        <v>II</v>
      </c>
      <c r="U80" s="4" t="str">
        <f t="shared" si="9"/>
        <v>NO ACEPTABLE O ACEPTABLE CON CONTROL ESPECIFICO</v>
      </c>
      <c r="V80" s="4" t="s">
        <v>29</v>
      </c>
      <c r="W80" s="4" t="s">
        <v>29</v>
      </c>
      <c r="X80" s="4" t="s">
        <v>29</v>
      </c>
      <c r="Y80" s="6" t="s">
        <v>694</v>
      </c>
      <c r="Z80" s="4" t="s">
        <v>29</v>
      </c>
      <c r="AA80" s="4" t="s">
        <v>548</v>
      </c>
    </row>
    <row r="81" spans="1:27" ht="90" x14ac:dyDescent="0.25">
      <c r="A81" s="24" t="s">
        <v>561</v>
      </c>
      <c r="B81" s="4" t="s">
        <v>57</v>
      </c>
      <c r="C81" s="4" t="s">
        <v>58</v>
      </c>
      <c r="D81" s="6" t="s">
        <v>562</v>
      </c>
      <c r="E81" s="6" t="s">
        <v>563</v>
      </c>
      <c r="F81" s="4" t="s">
        <v>31</v>
      </c>
      <c r="G81" s="4">
        <v>38</v>
      </c>
      <c r="H81" s="6" t="s">
        <v>112</v>
      </c>
      <c r="I81" s="22" t="s">
        <v>549</v>
      </c>
      <c r="J81" s="6" t="s">
        <v>524</v>
      </c>
      <c r="K81" s="4" t="s">
        <v>28</v>
      </c>
      <c r="L81" s="4" t="s">
        <v>525</v>
      </c>
      <c r="M81" s="4" t="s">
        <v>28</v>
      </c>
      <c r="N81" s="4">
        <v>6</v>
      </c>
      <c r="O81" s="4">
        <v>3</v>
      </c>
      <c r="P81" s="20">
        <f t="shared" si="5"/>
        <v>18</v>
      </c>
      <c r="Q81" s="4" t="str">
        <f t="shared" si="6"/>
        <v>ALTO</v>
      </c>
      <c r="R81" s="4">
        <v>25</v>
      </c>
      <c r="S81" s="20">
        <f t="shared" si="7"/>
        <v>450</v>
      </c>
      <c r="T81" s="4" t="str">
        <f t="shared" si="8"/>
        <v>II</v>
      </c>
      <c r="U81" s="4" t="str">
        <f t="shared" si="9"/>
        <v>NO ACEPTABLE O ACEPTABLE CON CONTROL ESPECIFICO</v>
      </c>
      <c r="V81" s="4" t="s">
        <v>29</v>
      </c>
      <c r="W81" s="4" t="s">
        <v>29</v>
      </c>
      <c r="X81" s="4" t="s">
        <v>29</v>
      </c>
      <c r="Y81" s="4" t="s">
        <v>525</v>
      </c>
      <c r="Z81" s="4" t="s">
        <v>29</v>
      </c>
      <c r="AA81" s="4" t="s">
        <v>526</v>
      </c>
    </row>
    <row r="82" spans="1:27" ht="90" x14ac:dyDescent="0.25">
      <c r="A82" s="24" t="s">
        <v>561</v>
      </c>
      <c r="B82" s="4" t="s">
        <v>57</v>
      </c>
      <c r="C82" s="4" t="s">
        <v>58</v>
      </c>
      <c r="D82" s="6" t="s">
        <v>562</v>
      </c>
      <c r="E82" s="6" t="s">
        <v>563</v>
      </c>
      <c r="F82" s="4" t="s">
        <v>31</v>
      </c>
      <c r="G82" s="4">
        <v>38</v>
      </c>
      <c r="H82" s="6" t="s">
        <v>112</v>
      </c>
      <c r="I82" s="22" t="s">
        <v>695</v>
      </c>
      <c r="J82" s="6" t="s">
        <v>551</v>
      </c>
      <c r="K82" s="6" t="s">
        <v>365</v>
      </c>
      <c r="L82" s="6" t="s">
        <v>366</v>
      </c>
      <c r="M82" s="6" t="s">
        <v>552</v>
      </c>
      <c r="N82" s="4">
        <v>6</v>
      </c>
      <c r="O82" s="4">
        <v>3</v>
      </c>
      <c r="P82" s="20">
        <f t="shared" si="5"/>
        <v>18</v>
      </c>
      <c r="Q82" s="4" t="str">
        <f t="shared" si="6"/>
        <v>ALTO</v>
      </c>
      <c r="R82" s="4">
        <v>60</v>
      </c>
      <c r="S82" s="20">
        <f t="shared" si="7"/>
        <v>1080</v>
      </c>
      <c r="T82" s="4" t="str">
        <f t="shared" si="8"/>
        <v>I</v>
      </c>
      <c r="U82" s="4" t="str">
        <f t="shared" si="9"/>
        <v>NO ACEPTABLE</v>
      </c>
      <c r="V82" s="6" t="s">
        <v>29</v>
      </c>
      <c r="W82" s="4" t="s">
        <v>29</v>
      </c>
      <c r="X82" s="6" t="s">
        <v>29</v>
      </c>
      <c r="Y82" s="4" t="s">
        <v>367</v>
      </c>
      <c r="Z82" s="6" t="s">
        <v>552</v>
      </c>
      <c r="AA82" s="4" t="s">
        <v>29</v>
      </c>
    </row>
    <row r="83" spans="1:27" ht="90" x14ac:dyDescent="0.25">
      <c r="A83" s="24" t="s">
        <v>561</v>
      </c>
      <c r="B83" s="4" t="s">
        <v>57</v>
      </c>
      <c r="C83" s="4" t="s">
        <v>58</v>
      </c>
      <c r="D83" s="6" t="s">
        <v>562</v>
      </c>
      <c r="E83" s="6" t="s">
        <v>563</v>
      </c>
      <c r="F83" s="4" t="s">
        <v>31</v>
      </c>
      <c r="G83" s="4">
        <v>38</v>
      </c>
      <c r="H83" s="4" t="s">
        <v>79</v>
      </c>
      <c r="I83" s="9" t="s">
        <v>129</v>
      </c>
      <c r="J83" s="9" t="s">
        <v>130</v>
      </c>
      <c r="K83" s="4" t="s">
        <v>28</v>
      </c>
      <c r="L83" s="4" t="s">
        <v>28</v>
      </c>
      <c r="M83" s="4" t="s">
        <v>171</v>
      </c>
      <c r="N83" s="4">
        <v>10</v>
      </c>
      <c r="O83" s="4">
        <v>1</v>
      </c>
      <c r="P83" s="20">
        <f t="shared" si="5"/>
        <v>10</v>
      </c>
      <c r="Q83" s="4" t="str">
        <f t="shared" si="6"/>
        <v>ALTO</v>
      </c>
      <c r="R83" s="4">
        <v>100</v>
      </c>
      <c r="S83" s="20">
        <f t="shared" si="7"/>
        <v>1000</v>
      </c>
      <c r="T83" s="4" t="str">
        <f t="shared" si="8"/>
        <v>I</v>
      </c>
      <c r="U83" s="4" t="str">
        <f t="shared" si="9"/>
        <v>NO ACEPTABLE</v>
      </c>
      <c r="V83" s="6" t="s">
        <v>29</v>
      </c>
      <c r="W83" s="4" t="s">
        <v>29</v>
      </c>
      <c r="X83" s="4" t="s">
        <v>29</v>
      </c>
      <c r="Y83" s="4" t="s">
        <v>664</v>
      </c>
      <c r="Z83" s="4" t="s">
        <v>29</v>
      </c>
      <c r="AA83" s="4" t="s">
        <v>132</v>
      </c>
    </row>
    <row r="84" spans="1:27" ht="90" x14ac:dyDescent="0.25">
      <c r="A84" s="24" t="s">
        <v>561</v>
      </c>
      <c r="B84" s="4" t="s">
        <v>57</v>
      </c>
      <c r="C84" s="4" t="s">
        <v>58</v>
      </c>
      <c r="D84" s="6" t="s">
        <v>562</v>
      </c>
      <c r="E84" s="6" t="s">
        <v>563</v>
      </c>
      <c r="F84" s="4" t="s">
        <v>31</v>
      </c>
      <c r="G84" s="4">
        <v>38</v>
      </c>
      <c r="H84" s="4" t="s">
        <v>79</v>
      </c>
      <c r="I84" s="9" t="s">
        <v>169</v>
      </c>
      <c r="J84" s="9" t="s">
        <v>170</v>
      </c>
      <c r="K84" s="4" t="s">
        <v>28</v>
      </c>
      <c r="L84" s="4" t="s">
        <v>28</v>
      </c>
      <c r="M84" s="4" t="s">
        <v>171</v>
      </c>
      <c r="N84" s="4">
        <v>2</v>
      </c>
      <c r="O84" s="4">
        <v>1</v>
      </c>
      <c r="P84" s="20">
        <f t="shared" si="5"/>
        <v>2</v>
      </c>
      <c r="Q84" s="4" t="str">
        <f t="shared" si="6"/>
        <v>BAJO</v>
      </c>
      <c r="R84" s="4">
        <v>10</v>
      </c>
      <c r="S84" s="20">
        <f t="shared" si="7"/>
        <v>20</v>
      </c>
      <c r="T84" s="4" t="str">
        <f t="shared" si="8"/>
        <v>IV</v>
      </c>
      <c r="U84" s="4" t="str">
        <f t="shared" si="9"/>
        <v>ACEPTABLE</v>
      </c>
      <c r="V84" s="6" t="s">
        <v>29</v>
      </c>
      <c r="W84" s="4" t="s">
        <v>29</v>
      </c>
      <c r="X84" s="4" t="s">
        <v>29</v>
      </c>
      <c r="Y84" s="4" t="s">
        <v>664</v>
      </c>
      <c r="Z84" s="4" t="s">
        <v>29</v>
      </c>
      <c r="AA84" s="4" t="s">
        <v>132</v>
      </c>
    </row>
    <row r="85" spans="1:27" ht="90" x14ac:dyDescent="0.25">
      <c r="A85" s="24" t="s">
        <v>561</v>
      </c>
      <c r="B85" s="4" t="s">
        <v>57</v>
      </c>
      <c r="C85" s="4" t="s">
        <v>60</v>
      </c>
      <c r="D85" s="6" t="s">
        <v>564</v>
      </c>
      <c r="E85" s="6" t="s">
        <v>563</v>
      </c>
      <c r="F85" s="4" t="s">
        <v>31</v>
      </c>
      <c r="G85" s="4">
        <v>9</v>
      </c>
      <c r="H85" s="4" t="s">
        <v>53</v>
      </c>
      <c r="I85" s="6" t="s">
        <v>95</v>
      </c>
      <c r="J85" s="6" t="s">
        <v>96</v>
      </c>
      <c r="K85" s="4" t="s">
        <v>28</v>
      </c>
      <c r="L85" s="4" t="s">
        <v>28</v>
      </c>
      <c r="M85" s="4" t="s">
        <v>644</v>
      </c>
      <c r="N85" s="4">
        <v>2</v>
      </c>
      <c r="O85" s="4">
        <v>4</v>
      </c>
      <c r="P85" s="20">
        <f t="shared" si="5"/>
        <v>8</v>
      </c>
      <c r="Q85" s="4" t="str">
        <f t="shared" si="6"/>
        <v>MEDIO</v>
      </c>
      <c r="R85" s="4">
        <v>25</v>
      </c>
      <c r="S85" s="20">
        <f t="shared" si="7"/>
        <v>200</v>
      </c>
      <c r="T85" s="4" t="str">
        <f t="shared" si="8"/>
        <v>II</v>
      </c>
      <c r="U85" s="4" t="str">
        <f t="shared" si="9"/>
        <v>NO ACEPTABLE O ACEPTABLE CON CONTROL ESPECIFICO</v>
      </c>
      <c r="V85" s="6" t="s">
        <v>29</v>
      </c>
      <c r="W85" s="4" t="s">
        <v>29</v>
      </c>
      <c r="X85" s="4" t="s">
        <v>29</v>
      </c>
      <c r="Y85" s="4" t="s">
        <v>645</v>
      </c>
      <c r="Z85" s="4" t="s">
        <v>97</v>
      </c>
      <c r="AA85" s="4" t="s">
        <v>732</v>
      </c>
    </row>
    <row r="86" spans="1:27" ht="120" x14ac:dyDescent="0.25">
      <c r="A86" s="24" t="s">
        <v>561</v>
      </c>
      <c r="B86" s="4" t="s">
        <v>57</v>
      </c>
      <c r="C86" s="4" t="s">
        <v>60</v>
      </c>
      <c r="D86" s="6" t="s">
        <v>564</v>
      </c>
      <c r="E86" s="6" t="s">
        <v>563</v>
      </c>
      <c r="F86" s="4" t="s">
        <v>31</v>
      </c>
      <c r="G86" s="4">
        <v>9</v>
      </c>
      <c r="H86" s="4" t="s">
        <v>25</v>
      </c>
      <c r="I86" s="22" t="s">
        <v>690</v>
      </c>
      <c r="J86" s="6" t="s">
        <v>343</v>
      </c>
      <c r="K86" s="4" t="s">
        <v>28</v>
      </c>
      <c r="L86" s="4" t="s">
        <v>28</v>
      </c>
      <c r="M86" s="6" t="s">
        <v>760</v>
      </c>
      <c r="N86" s="4">
        <v>2</v>
      </c>
      <c r="O86" s="4">
        <v>2</v>
      </c>
      <c r="P86" s="20">
        <f t="shared" si="5"/>
        <v>4</v>
      </c>
      <c r="Q86" s="4" t="str">
        <f t="shared" si="6"/>
        <v>BAJO</v>
      </c>
      <c r="R86" s="4">
        <v>10</v>
      </c>
      <c r="S86" s="20">
        <f t="shared" si="7"/>
        <v>40</v>
      </c>
      <c r="T86" s="4" t="str">
        <f t="shared" si="8"/>
        <v>III</v>
      </c>
      <c r="U86" s="4" t="str">
        <f t="shared" si="9"/>
        <v>MEJORABLE</v>
      </c>
      <c r="V86" s="4" t="s">
        <v>29</v>
      </c>
      <c r="W86" s="4" t="s">
        <v>29</v>
      </c>
      <c r="X86" s="4" t="s">
        <v>29</v>
      </c>
      <c r="Y86" s="4" t="s">
        <v>489</v>
      </c>
      <c r="Z86" s="4" t="s">
        <v>346</v>
      </c>
      <c r="AA86" s="4" t="s">
        <v>29</v>
      </c>
    </row>
    <row r="87" spans="1:27" ht="75" x14ac:dyDescent="0.25">
      <c r="A87" s="24" t="s">
        <v>561</v>
      </c>
      <c r="B87" s="4" t="s">
        <v>57</v>
      </c>
      <c r="C87" s="4" t="s">
        <v>60</v>
      </c>
      <c r="D87" s="6" t="s">
        <v>564</v>
      </c>
      <c r="E87" s="6" t="s">
        <v>563</v>
      </c>
      <c r="F87" s="4" t="s">
        <v>31</v>
      </c>
      <c r="G87" s="4">
        <v>9</v>
      </c>
      <c r="H87" s="4" t="s">
        <v>25</v>
      </c>
      <c r="I87" s="22" t="s">
        <v>536</v>
      </c>
      <c r="J87" s="6" t="s">
        <v>369</v>
      </c>
      <c r="K87" s="4" t="s">
        <v>28</v>
      </c>
      <c r="L87" s="4" t="s">
        <v>28</v>
      </c>
      <c r="M87" s="4" t="s">
        <v>537</v>
      </c>
      <c r="N87" s="4">
        <v>2</v>
      </c>
      <c r="O87" s="4">
        <v>3</v>
      </c>
      <c r="P87" s="20">
        <f t="shared" si="5"/>
        <v>6</v>
      </c>
      <c r="Q87" s="4" t="str">
        <f t="shared" si="6"/>
        <v>MEDIO</v>
      </c>
      <c r="R87" s="4">
        <v>10</v>
      </c>
      <c r="S87" s="20">
        <f t="shared" si="7"/>
        <v>60</v>
      </c>
      <c r="T87" s="4" t="str">
        <f t="shared" si="8"/>
        <v>III</v>
      </c>
      <c r="U87" s="4" t="str">
        <f t="shared" si="9"/>
        <v>MEJORABLE</v>
      </c>
      <c r="V87" s="4" t="s">
        <v>29</v>
      </c>
      <c r="W87" s="4" t="s">
        <v>29</v>
      </c>
      <c r="X87" s="4" t="s">
        <v>29</v>
      </c>
      <c r="Y87" s="4" t="s">
        <v>29</v>
      </c>
      <c r="Z87" s="4" t="s">
        <v>537</v>
      </c>
      <c r="AA87" s="4" t="s">
        <v>29</v>
      </c>
    </row>
    <row r="88" spans="1:27" ht="75" x14ac:dyDescent="0.25">
      <c r="A88" s="24" t="s">
        <v>561</v>
      </c>
      <c r="B88" s="4" t="s">
        <v>57</v>
      </c>
      <c r="C88" s="4" t="s">
        <v>60</v>
      </c>
      <c r="D88" s="6" t="s">
        <v>564</v>
      </c>
      <c r="E88" s="6" t="s">
        <v>563</v>
      </c>
      <c r="F88" s="4" t="s">
        <v>31</v>
      </c>
      <c r="G88" s="4">
        <v>9</v>
      </c>
      <c r="H88" s="4" t="s">
        <v>32</v>
      </c>
      <c r="I88" s="22" t="s">
        <v>542</v>
      </c>
      <c r="J88" s="6" t="s">
        <v>543</v>
      </c>
      <c r="K88" s="4" t="s">
        <v>764</v>
      </c>
      <c r="L88" s="4" t="s">
        <v>28</v>
      </c>
      <c r="M88" s="4" t="s">
        <v>388</v>
      </c>
      <c r="N88" s="4">
        <v>2</v>
      </c>
      <c r="O88" s="4">
        <v>1</v>
      </c>
      <c r="P88" s="20">
        <f t="shared" si="5"/>
        <v>2</v>
      </c>
      <c r="Q88" s="4" t="str">
        <f t="shared" si="6"/>
        <v>BAJO</v>
      </c>
      <c r="R88" s="4">
        <v>10</v>
      </c>
      <c r="S88" s="20">
        <f t="shared" si="7"/>
        <v>20</v>
      </c>
      <c r="T88" s="4" t="str">
        <f t="shared" si="8"/>
        <v>IV</v>
      </c>
      <c r="U88" s="4" t="str">
        <f t="shared" si="9"/>
        <v>ACEPTABLE</v>
      </c>
      <c r="V88" s="4" t="s">
        <v>29</v>
      </c>
      <c r="W88" s="4" t="s">
        <v>29</v>
      </c>
      <c r="X88" s="4" t="s">
        <v>29</v>
      </c>
      <c r="Y88" s="4" t="s">
        <v>764</v>
      </c>
      <c r="Z88" s="4" t="s">
        <v>388</v>
      </c>
      <c r="AA88" s="4" t="s">
        <v>29</v>
      </c>
    </row>
    <row r="89" spans="1:27" ht="75" x14ac:dyDescent="0.25">
      <c r="A89" s="24" t="s">
        <v>561</v>
      </c>
      <c r="B89" s="4" t="s">
        <v>57</v>
      </c>
      <c r="C89" s="4" t="s">
        <v>60</v>
      </c>
      <c r="D89" s="6" t="s">
        <v>564</v>
      </c>
      <c r="E89" s="6" t="s">
        <v>563</v>
      </c>
      <c r="F89" s="4" t="s">
        <v>31</v>
      </c>
      <c r="G89" s="4">
        <v>9</v>
      </c>
      <c r="H89" s="4" t="s">
        <v>26</v>
      </c>
      <c r="I89" s="9" t="s">
        <v>401</v>
      </c>
      <c r="J89" s="9" t="s">
        <v>102</v>
      </c>
      <c r="K89" s="4" t="s">
        <v>28</v>
      </c>
      <c r="L89" s="4" t="s">
        <v>28</v>
      </c>
      <c r="M89" s="4" t="s">
        <v>544</v>
      </c>
      <c r="N89" s="4">
        <v>2</v>
      </c>
      <c r="O89" s="4">
        <v>3</v>
      </c>
      <c r="P89" s="20">
        <f t="shared" si="5"/>
        <v>6</v>
      </c>
      <c r="Q89" s="4" t="str">
        <f t="shared" si="6"/>
        <v>MEDIO</v>
      </c>
      <c r="R89" s="4">
        <v>10</v>
      </c>
      <c r="S89" s="20">
        <f t="shared" si="7"/>
        <v>60</v>
      </c>
      <c r="T89" s="4" t="str">
        <f t="shared" si="8"/>
        <v>III</v>
      </c>
      <c r="U89" s="4" t="str">
        <f t="shared" si="9"/>
        <v>MEJORABLE</v>
      </c>
      <c r="V89" s="4" t="s">
        <v>29</v>
      </c>
      <c r="W89" s="4" t="s">
        <v>29</v>
      </c>
      <c r="X89" s="4" t="s">
        <v>29</v>
      </c>
      <c r="Y89" s="4" t="s">
        <v>544</v>
      </c>
      <c r="Z89" s="4" t="s">
        <v>29</v>
      </c>
      <c r="AA89" s="4" t="s">
        <v>29</v>
      </c>
    </row>
    <row r="90" spans="1:27" ht="75" x14ac:dyDescent="0.25">
      <c r="A90" s="24" t="s">
        <v>561</v>
      </c>
      <c r="B90" s="4" t="s">
        <v>57</v>
      </c>
      <c r="C90" s="4" t="s">
        <v>60</v>
      </c>
      <c r="D90" s="6" t="s">
        <v>564</v>
      </c>
      <c r="E90" s="6" t="s">
        <v>563</v>
      </c>
      <c r="F90" s="4" t="s">
        <v>31</v>
      </c>
      <c r="G90" s="4">
        <v>9</v>
      </c>
      <c r="H90" s="4" t="s">
        <v>26</v>
      </c>
      <c r="I90" s="9" t="s">
        <v>308</v>
      </c>
      <c r="J90" s="9" t="s">
        <v>102</v>
      </c>
      <c r="K90" s="4" t="s">
        <v>28</v>
      </c>
      <c r="L90" s="4" t="s">
        <v>28</v>
      </c>
      <c r="M90" s="4" t="s">
        <v>544</v>
      </c>
      <c r="N90" s="4">
        <v>2</v>
      </c>
      <c r="O90" s="4">
        <v>2</v>
      </c>
      <c r="P90" s="20">
        <f t="shared" si="5"/>
        <v>4</v>
      </c>
      <c r="Q90" s="4" t="str">
        <f t="shared" si="6"/>
        <v>BAJO</v>
      </c>
      <c r="R90" s="4">
        <v>10</v>
      </c>
      <c r="S90" s="20">
        <f t="shared" si="7"/>
        <v>40</v>
      </c>
      <c r="T90" s="4" t="str">
        <f t="shared" si="8"/>
        <v>III</v>
      </c>
      <c r="U90" s="4" t="str">
        <f t="shared" si="9"/>
        <v>MEJORABLE</v>
      </c>
      <c r="V90" s="4" t="s">
        <v>29</v>
      </c>
      <c r="W90" s="4" t="s">
        <v>29</v>
      </c>
      <c r="X90" s="4" t="s">
        <v>29</v>
      </c>
      <c r="Y90" s="4" t="s">
        <v>544</v>
      </c>
      <c r="Z90" s="4" t="s">
        <v>29</v>
      </c>
      <c r="AA90" s="4" t="s">
        <v>29</v>
      </c>
    </row>
    <row r="91" spans="1:27" ht="90" x14ac:dyDescent="0.25">
      <c r="A91" s="24" t="s">
        <v>561</v>
      </c>
      <c r="B91" s="4" t="s">
        <v>57</v>
      </c>
      <c r="C91" s="4" t="s">
        <v>60</v>
      </c>
      <c r="D91" s="6" t="s">
        <v>564</v>
      </c>
      <c r="E91" s="6" t="s">
        <v>563</v>
      </c>
      <c r="F91" s="4" t="s">
        <v>31</v>
      </c>
      <c r="G91" s="4">
        <v>9</v>
      </c>
      <c r="H91" s="4" t="s">
        <v>27</v>
      </c>
      <c r="I91" s="6" t="s">
        <v>527</v>
      </c>
      <c r="J91" s="6" t="s">
        <v>110</v>
      </c>
      <c r="K91" s="6" t="s">
        <v>28</v>
      </c>
      <c r="L91" s="6" t="s">
        <v>28</v>
      </c>
      <c r="M91" s="6" t="s">
        <v>738</v>
      </c>
      <c r="N91" s="4">
        <v>2</v>
      </c>
      <c r="O91" s="4">
        <v>1</v>
      </c>
      <c r="P91" s="20">
        <f t="shared" si="5"/>
        <v>2</v>
      </c>
      <c r="Q91" s="4" t="str">
        <f t="shared" si="6"/>
        <v>BAJO</v>
      </c>
      <c r="R91" s="4">
        <v>10</v>
      </c>
      <c r="S91" s="20">
        <f t="shared" si="7"/>
        <v>20</v>
      </c>
      <c r="T91" s="4" t="str">
        <f t="shared" si="8"/>
        <v>IV</v>
      </c>
      <c r="U91" s="4" t="str">
        <f t="shared" si="9"/>
        <v>ACEPTABLE</v>
      </c>
      <c r="V91" s="6" t="s">
        <v>29</v>
      </c>
      <c r="W91" s="4" t="s">
        <v>29</v>
      </c>
      <c r="X91" s="6" t="s">
        <v>29</v>
      </c>
      <c r="Y91" s="6" t="s">
        <v>738</v>
      </c>
      <c r="Z91" s="4" t="s">
        <v>29</v>
      </c>
      <c r="AA91" s="4" t="s">
        <v>100</v>
      </c>
    </row>
    <row r="92" spans="1:27" ht="75" x14ac:dyDescent="0.25">
      <c r="A92" s="24" t="s">
        <v>561</v>
      </c>
      <c r="B92" s="4" t="s">
        <v>57</v>
      </c>
      <c r="C92" s="4" t="s">
        <v>60</v>
      </c>
      <c r="D92" s="6" t="s">
        <v>564</v>
      </c>
      <c r="E92" s="6" t="s">
        <v>563</v>
      </c>
      <c r="F92" s="4" t="s">
        <v>31</v>
      </c>
      <c r="G92" s="4">
        <v>9</v>
      </c>
      <c r="H92" s="6" t="s">
        <v>112</v>
      </c>
      <c r="I92" s="22" t="s">
        <v>545</v>
      </c>
      <c r="J92" s="6" t="s">
        <v>114</v>
      </c>
      <c r="K92" s="6" t="s">
        <v>546</v>
      </c>
      <c r="L92" s="6" t="s">
        <v>116</v>
      </c>
      <c r="M92" s="4" t="s">
        <v>547</v>
      </c>
      <c r="N92" s="4">
        <v>2</v>
      </c>
      <c r="O92" s="4">
        <v>2</v>
      </c>
      <c r="P92" s="20">
        <f t="shared" si="5"/>
        <v>4</v>
      </c>
      <c r="Q92" s="4" t="str">
        <f t="shared" si="6"/>
        <v>BAJO</v>
      </c>
      <c r="R92" s="4">
        <v>25</v>
      </c>
      <c r="S92" s="20">
        <f t="shared" si="7"/>
        <v>100</v>
      </c>
      <c r="T92" s="4" t="str">
        <f t="shared" si="8"/>
        <v>III</v>
      </c>
      <c r="U92" s="4" t="str">
        <f t="shared" si="9"/>
        <v>MEJORABLE</v>
      </c>
      <c r="V92" s="4" t="s">
        <v>29</v>
      </c>
      <c r="W92" s="4" t="s">
        <v>29</v>
      </c>
      <c r="X92" s="4" t="s">
        <v>29</v>
      </c>
      <c r="Y92" s="6" t="s">
        <v>694</v>
      </c>
      <c r="Z92" s="4" t="s">
        <v>29</v>
      </c>
      <c r="AA92" s="4" t="s">
        <v>548</v>
      </c>
    </row>
    <row r="93" spans="1:27" ht="90" x14ac:dyDescent="0.25">
      <c r="A93" s="24" t="s">
        <v>561</v>
      </c>
      <c r="B93" s="4" t="s">
        <v>57</v>
      </c>
      <c r="C93" s="4" t="s">
        <v>60</v>
      </c>
      <c r="D93" s="6" t="s">
        <v>564</v>
      </c>
      <c r="E93" s="6" t="s">
        <v>563</v>
      </c>
      <c r="F93" s="4" t="s">
        <v>31</v>
      </c>
      <c r="G93" s="4">
        <v>9</v>
      </c>
      <c r="H93" s="6" t="s">
        <v>112</v>
      </c>
      <c r="I93" s="22" t="s">
        <v>549</v>
      </c>
      <c r="J93" s="6" t="s">
        <v>524</v>
      </c>
      <c r="K93" s="4" t="s">
        <v>28</v>
      </c>
      <c r="L93" s="4" t="s">
        <v>525</v>
      </c>
      <c r="M93" s="4" t="s">
        <v>28</v>
      </c>
      <c r="N93" s="4">
        <v>6</v>
      </c>
      <c r="O93" s="4">
        <v>2</v>
      </c>
      <c r="P93" s="20">
        <f t="shared" si="5"/>
        <v>12</v>
      </c>
      <c r="Q93" s="4" t="str">
        <f t="shared" si="6"/>
        <v>ALTO</v>
      </c>
      <c r="R93" s="4">
        <v>25</v>
      </c>
      <c r="S93" s="20">
        <f t="shared" si="7"/>
        <v>300</v>
      </c>
      <c r="T93" s="4" t="str">
        <f t="shared" si="8"/>
        <v>II</v>
      </c>
      <c r="U93" s="4" t="str">
        <f t="shared" si="9"/>
        <v>NO ACEPTABLE O ACEPTABLE CON CONTROL ESPECIFICO</v>
      </c>
      <c r="V93" s="4" t="s">
        <v>29</v>
      </c>
      <c r="W93" s="4" t="s">
        <v>29</v>
      </c>
      <c r="X93" s="4" t="s">
        <v>29</v>
      </c>
      <c r="Y93" s="4" t="s">
        <v>525</v>
      </c>
      <c r="Z93" s="4" t="s">
        <v>29</v>
      </c>
      <c r="AA93" s="4" t="s">
        <v>526</v>
      </c>
    </row>
    <row r="94" spans="1:27" ht="105" x14ac:dyDescent="0.25">
      <c r="A94" s="24" t="s">
        <v>561</v>
      </c>
      <c r="B94" s="4" t="s">
        <v>57</v>
      </c>
      <c r="C94" s="4" t="s">
        <v>60</v>
      </c>
      <c r="D94" s="6" t="s">
        <v>564</v>
      </c>
      <c r="E94" s="6" t="s">
        <v>563</v>
      </c>
      <c r="F94" s="4" t="s">
        <v>31</v>
      </c>
      <c r="G94" s="4">
        <v>9</v>
      </c>
      <c r="H94" s="6" t="s">
        <v>112</v>
      </c>
      <c r="I94" s="22" t="s">
        <v>695</v>
      </c>
      <c r="J94" s="6" t="s">
        <v>551</v>
      </c>
      <c r="K94" s="6" t="s">
        <v>365</v>
      </c>
      <c r="L94" s="6" t="s">
        <v>366</v>
      </c>
      <c r="M94" s="6" t="s">
        <v>552</v>
      </c>
      <c r="N94" s="4">
        <v>2</v>
      </c>
      <c r="O94" s="4">
        <v>3</v>
      </c>
      <c r="P94" s="20">
        <f t="shared" si="5"/>
        <v>6</v>
      </c>
      <c r="Q94" s="4" t="str">
        <f t="shared" si="6"/>
        <v>MEDIO</v>
      </c>
      <c r="R94" s="4">
        <v>60</v>
      </c>
      <c r="S94" s="20">
        <f t="shared" si="7"/>
        <v>360</v>
      </c>
      <c r="T94" s="4" t="str">
        <f t="shared" si="8"/>
        <v>II</v>
      </c>
      <c r="U94" s="4" t="str">
        <f t="shared" si="9"/>
        <v>NO ACEPTABLE O ACEPTABLE CON CONTROL ESPECIFICO</v>
      </c>
      <c r="V94" s="6" t="s">
        <v>29</v>
      </c>
      <c r="W94" s="4" t="s">
        <v>29</v>
      </c>
      <c r="X94" s="6" t="s">
        <v>29</v>
      </c>
      <c r="Y94" s="4" t="s">
        <v>735</v>
      </c>
      <c r="Z94" s="6" t="s">
        <v>552</v>
      </c>
      <c r="AA94" s="4" t="s">
        <v>29</v>
      </c>
    </row>
    <row r="95" spans="1:27" ht="90" x14ac:dyDescent="0.25">
      <c r="A95" s="24" t="s">
        <v>561</v>
      </c>
      <c r="B95" s="4" t="s">
        <v>57</v>
      </c>
      <c r="C95" s="4" t="s">
        <v>60</v>
      </c>
      <c r="D95" s="6" t="s">
        <v>564</v>
      </c>
      <c r="E95" s="6" t="s">
        <v>563</v>
      </c>
      <c r="F95" s="4" t="s">
        <v>31</v>
      </c>
      <c r="G95" s="4">
        <v>9</v>
      </c>
      <c r="H95" s="4" t="s">
        <v>79</v>
      </c>
      <c r="I95" s="9" t="s">
        <v>129</v>
      </c>
      <c r="J95" s="9" t="s">
        <v>130</v>
      </c>
      <c r="K95" s="4" t="s">
        <v>28</v>
      </c>
      <c r="L95" s="4" t="s">
        <v>28</v>
      </c>
      <c r="M95" s="4" t="s">
        <v>171</v>
      </c>
      <c r="N95" s="4">
        <v>10</v>
      </c>
      <c r="O95" s="4">
        <v>1</v>
      </c>
      <c r="P95" s="20">
        <f t="shared" si="5"/>
        <v>10</v>
      </c>
      <c r="Q95" s="4" t="str">
        <f t="shared" si="6"/>
        <v>ALTO</v>
      </c>
      <c r="R95" s="4">
        <v>100</v>
      </c>
      <c r="S95" s="20">
        <f t="shared" si="7"/>
        <v>1000</v>
      </c>
      <c r="T95" s="4" t="str">
        <f t="shared" si="8"/>
        <v>I</v>
      </c>
      <c r="U95" s="4" t="str">
        <f t="shared" si="9"/>
        <v>NO ACEPTABLE</v>
      </c>
      <c r="V95" s="6" t="s">
        <v>29</v>
      </c>
      <c r="W95" s="4" t="s">
        <v>29</v>
      </c>
      <c r="X95" s="4" t="s">
        <v>29</v>
      </c>
      <c r="Y95" s="4" t="s">
        <v>664</v>
      </c>
      <c r="Z95" s="4" t="s">
        <v>29</v>
      </c>
      <c r="AA95" s="4" t="s">
        <v>132</v>
      </c>
    </row>
    <row r="96" spans="1:27" ht="90" x14ac:dyDescent="0.25">
      <c r="A96" s="24" t="s">
        <v>561</v>
      </c>
      <c r="B96" s="4" t="s">
        <v>57</v>
      </c>
      <c r="C96" s="4" t="s">
        <v>60</v>
      </c>
      <c r="D96" s="6" t="s">
        <v>564</v>
      </c>
      <c r="E96" s="6" t="s">
        <v>563</v>
      </c>
      <c r="F96" s="4" t="s">
        <v>31</v>
      </c>
      <c r="G96" s="4">
        <v>9</v>
      </c>
      <c r="H96" s="4" t="s">
        <v>79</v>
      </c>
      <c r="I96" s="9" t="s">
        <v>169</v>
      </c>
      <c r="J96" s="9" t="s">
        <v>170</v>
      </c>
      <c r="K96" s="4" t="s">
        <v>28</v>
      </c>
      <c r="L96" s="4" t="s">
        <v>28</v>
      </c>
      <c r="M96" s="4" t="s">
        <v>171</v>
      </c>
      <c r="N96" s="4">
        <v>2</v>
      </c>
      <c r="O96" s="4">
        <v>1</v>
      </c>
      <c r="P96" s="20">
        <f t="shared" si="5"/>
        <v>2</v>
      </c>
      <c r="Q96" s="4" t="str">
        <f t="shared" si="6"/>
        <v>BAJO</v>
      </c>
      <c r="R96" s="4">
        <v>10</v>
      </c>
      <c r="S96" s="20">
        <f t="shared" si="7"/>
        <v>20</v>
      </c>
      <c r="T96" s="4" t="str">
        <f t="shared" si="8"/>
        <v>IV</v>
      </c>
      <c r="U96" s="4" t="str">
        <f t="shared" si="9"/>
        <v>ACEPTABLE</v>
      </c>
      <c r="V96" s="6" t="s">
        <v>29</v>
      </c>
      <c r="W96" s="4" t="s">
        <v>29</v>
      </c>
      <c r="X96" s="4" t="s">
        <v>29</v>
      </c>
      <c r="Y96" s="4" t="s">
        <v>664</v>
      </c>
      <c r="Z96" s="4" t="s">
        <v>29</v>
      </c>
      <c r="AA96" s="4" t="s">
        <v>132</v>
      </c>
    </row>
    <row r="97" spans="1:27" ht="90" x14ac:dyDescent="0.25">
      <c r="A97" s="25" t="s">
        <v>565</v>
      </c>
      <c r="B97" s="4" t="s">
        <v>57</v>
      </c>
      <c r="C97" s="4" t="s">
        <v>58</v>
      </c>
      <c r="D97" s="6" t="s">
        <v>566</v>
      </c>
      <c r="E97" s="6" t="s">
        <v>567</v>
      </c>
      <c r="F97" s="4" t="s">
        <v>31</v>
      </c>
      <c r="G97" s="4">
        <v>50</v>
      </c>
      <c r="H97" s="4" t="s">
        <v>53</v>
      </c>
      <c r="I97" s="6" t="s">
        <v>95</v>
      </c>
      <c r="J97" s="6" t="s">
        <v>96</v>
      </c>
      <c r="K97" s="4" t="s">
        <v>28</v>
      </c>
      <c r="L97" s="4" t="s">
        <v>28</v>
      </c>
      <c r="M97" s="4" t="s">
        <v>644</v>
      </c>
      <c r="N97" s="4">
        <v>2</v>
      </c>
      <c r="O97" s="4">
        <v>4</v>
      </c>
      <c r="P97" s="20">
        <f t="shared" si="5"/>
        <v>8</v>
      </c>
      <c r="Q97" s="4" t="str">
        <f t="shared" si="6"/>
        <v>MEDIO</v>
      </c>
      <c r="R97" s="4">
        <v>25</v>
      </c>
      <c r="S97" s="20">
        <f t="shared" si="7"/>
        <v>200</v>
      </c>
      <c r="T97" s="4" t="str">
        <f t="shared" si="8"/>
        <v>II</v>
      </c>
      <c r="U97" s="4" t="str">
        <f t="shared" si="9"/>
        <v>NO ACEPTABLE O ACEPTABLE CON CONTROL ESPECIFICO</v>
      </c>
      <c r="V97" s="6" t="s">
        <v>29</v>
      </c>
      <c r="W97" s="4" t="s">
        <v>29</v>
      </c>
      <c r="X97" s="4" t="s">
        <v>29</v>
      </c>
      <c r="Y97" s="4" t="s">
        <v>645</v>
      </c>
      <c r="Z97" s="4" t="s">
        <v>97</v>
      </c>
      <c r="AA97" s="4" t="s">
        <v>732</v>
      </c>
    </row>
    <row r="98" spans="1:27" ht="90" x14ac:dyDescent="0.25">
      <c r="A98" s="25" t="s">
        <v>565</v>
      </c>
      <c r="B98" s="4" t="s">
        <v>57</v>
      </c>
      <c r="C98" s="4" t="s">
        <v>58</v>
      </c>
      <c r="D98" s="6" t="s">
        <v>566</v>
      </c>
      <c r="E98" s="6" t="s">
        <v>567</v>
      </c>
      <c r="F98" s="4" t="s">
        <v>31</v>
      </c>
      <c r="G98" s="4">
        <v>50</v>
      </c>
      <c r="H98" s="4" t="s">
        <v>25</v>
      </c>
      <c r="I98" s="22" t="s">
        <v>536</v>
      </c>
      <c r="J98" s="6" t="s">
        <v>369</v>
      </c>
      <c r="K98" s="4" t="s">
        <v>28</v>
      </c>
      <c r="L98" s="4" t="s">
        <v>28</v>
      </c>
      <c r="M98" s="4" t="s">
        <v>537</v>
      </c>
      <c r="N98" s="4">
        <v>2</v>
      </c>
      <c r="O98" s="4">
        <v>3</v>
      </c>
      <c r="P98" s="20">
        <f t="shared" si="5"/>
        <v>6</v>
      </c>
      <c r="Q98" s="4" t="str">
        <f t="shared" si="6"/>
        <v>MEDIO</v>
      </c>
      <c r="R98" s="4">
        <v>10</v>
      </c>
      <c r="S98" s="20">
        <f t="shared" si="7"/>
        <v>60</v>
      </c>
      <c r="T98" s="4" t="str">
        <f t="shared" si="8"/>
        <v>III</v>
      </c>
      <c r="U98" s="4" t="str">
        <f t="shared" si="9"/>
        <v>MEJORABLE</v>
      </c>
      <c r="V98" s="4" t="s">
        <v>29</v>
      </c>
      <c r="W98" s="4" t="s">
        <v>29</v>
      </c>
      <c r="X98" s="4" t="s">
        <v>29</v>
      </c>
      <c r="Y98" s="4" t="s">
        <v>29</v>
      </c>
      <c r="Z98" s="4" t="s">
        <v>537</v>
      </c>
      <c r="AA98" s="4" t="s">
        <v>29</v>
      </c>
    </row>
    <row r="99" spans="1:27" ht="90" x14ac:dyDescent="0.25">
      <c r="A99" s="25" t="s">
        <v>565</v>
      </c>
      <c r="B99" s="4" t="s">
        <v>57</v>
      </c>
      <c r="C99" s="4" t="s">
        <v>58</v>
      </c>
      <c r="D99" s="6" t="s">
        <v>566</v>
      </c>
      <c r="E99" s="6" t="s">
        <v>567</v>
      </c>
      <c r="F99" s="4" t="s">
        <v>31</v>
      </c>
      <c r="G99" s="4">
        <v>50</v>
      </c>
      <c r="H99" s="4" t="s">
        <v>26</v>
      </c>
      <c r="I99" s="9" t="s">
        <v>401</v>
      </c>
      <c r="J99" s="9" t="s">
        <v>102</v>
      </c>
      <c r="K99" s="4" t="s">
        <v>28</v>
      </c>
      <c r="L99" s="4" t="s">
        <v>28</v>
      </c>
      <c r="M99" s="4" t="s">
        <v>544</v>
      </c>
      <c r="N99" s="4">
        <v>2</v>
      </c>
      <c r="O99" s="4">
        <v>3</v>
      </c>
      <c r="P99" s="20">
        <f t="shared" si="5"/>
        <v>6</v>
      </c>
      <c r="Q99" s="4" t="str">
        <f t="shared" si="6"/>
        <v>MEDIO</v>
      </c>
      <c r="R99" s="4">
        <v>10</v>
      </c>
      <c r="S99" s="20">
        <f t="shared" si="7"/>
        <v>60</v>
      </c>
      <c r="T99" s="4" t="str">
        <f t="shared" si="8"/>
        <v>III</v>
      </c>
      <c r="U99" s="4" t="str">
        <f t="shared" si="9"/>
        <v>MEJORABLE</v>
      </c>
      <c r="V99" s="4" t="s">
        <v>29</v>
      </c>
      <c r="W99" s="4" t="s">
        <v>29</v>
      </c>
      <c r="X99" s="4" t="s">
        <v>29</v>
      </c>
      <c r="Y99" s="4" t="s">
        <v>544</v>
      </c>
      <c r="Z99" s="4" t="s">
        <v>29</v>
      </c>
      <c r="AA99" s="4" t="s">
        <v>29</v>
      </c>
    </row>
    <row r="100" spans="1:27" ht="90" x14ac:dyDescent="0.25">
      <c r="A100" s="25" t="s">
        <v>565</v>
      </c>
      <c r="B100" s="4" t="s">
        <v>57</v>
      </c>
      <c r="C100" s="4" t="s">
        <v>58</v>
      </c>
      <c r="D100" s="6" t="s">
        <v>566</v>
      </c>
      <c r="E100" s="6" t="s">
        <v>567</v>
      </c>
      <c r="F100" s="4" t="s">
        <v>31</v>
      </c>
      <c r="G100" s="4">
        <v>50</v>
      </c>
      <c r="H100" s="4" t="s">
        <v>26</v>
      </c>
      <c r="I100" s="9" t="s">
        <v>308</v>
      </c>
      <c r="J100" s="9" t="s">
        <v>102</v>
      </c>
      <c r="K100" s="4" t="s">
        <v>28</v>
      </c>
      <c r="L100" s="4" t="s">
        <v>28</v>
      </c>
      <c r="M100" s="4" t="s">
        <v>544</v>
      </c>
      <c r="N100" s="4">
        <v>2</v>
      </c>
      <c r="O100" s="4">
        <v>2</v>
      </c>
      <c r="P100" s="20">
        <f t="shared" si="5"/>
        <v>4</v>
      </c>
      <c r="Q100" s="4" t="str">
        <f t="shared" si="6"/>
        <v>BAJO</v>
      </c>
      <c r="R100" s="4">
        <v>10</v>
      </c>
      <c r="S100" s="20">
        <f t="shared" si="7"/>
        <v>40</v>
      </c>
      <c r="T100" s="4" t="str">
        <f t="shared" si="8"/>
        <v>III</v>
      </c>
      <c r="U100" s="4" t="str">
        <f t="shared" si="9"/>
        <v>MEJORABLE</v>
      </c>
      <c r="V100" s="4" t="s">
        <v>29</v>
      </c>
      <c r="W100" s="4" t="s">
        <v>29</v>
      </c>
      <c r="X100" s="4" t="s">
        <v>29</v>
      </c>
      <c r="Y100" s="4" t="s">
        <v>544</v>
      </c>
      <c r="Z100" s="4" t="s">
        <v>29</v>
      </c>
      <c r="AA100" s="4" t="s">
        <v>29</v>
      </c>
    </row>
    <row r="101" spans="1:27" ht="90" x14ac:dyDescent="0.25">
      <c r="A101" s="25" t="s">
        <v>565</v>
      </c>
      <c r="B101" s="4" t="s">
        <v>57</v>
      </c>
      <c r="C101" s="4" t="s">
        <v>58</v>
      </c>
      <c r="D101" s="6" t="s">
        <v>566</v>
      </c>
      <c r="E101" s="6" t="s">
        <v>567</v>
      </c>
      <c r="F101" s="4" t="s">
        <v>31</v>
      </c>
      <c r="G101" s="4">
        <v>50</v>
      </c>
      <c r="H101" s="4" t="s">
        <v>27</v>
      </c>
      <c r="I101" s="6" t="s">
        <v>527</v>
      </c>
      <c r="J101" s="6" t="s">
        <v>110</v>
      </c>
      <c r="K101" s="6" t="s">
        <v>28</v>
      </c>
      <c r="L101" s="6" t="s">
        <v>28</v>
      </c>
      <c r="M101" s="6" t="s">
        <v>738</v>
      </c>
      <c r="N101" s="4">
        <v>2</v>
      </c>
      <c r="O101" s="4">
        <v>3</v>
      </c>
      <c r="P101" s="20">
        <f t="shared" si="5"/>
        <v>6</v>
      </c>
      <c r="Q101" s="4" t="str">
        <f t="shared" si="6"/>
        <v>MEDIO</v>
      </c>
      <c r="R101" s="4">
        <v>10</v>
      </c>
      <c r="S101" s="20">
        <f t="shared" si="7"/>
        <v>60</v>
      </c>
      <c r="T101" s="4" t="str">
        <f t="shared" si="8"/>
        <v>III</v>
      </c>
      <c r="U101" s="4" t="str">
        <f t="shared" si="9"/>
        <v>MEJORABLE</v>
      </c>
      <c r="V101" s="6" t="s">
        <v>29</v>
      </c>
      <c r="W101" s="4" t="s">
        <v>29</v>
      </c>
      <c r="X101" s="6" t="s">
        <v>29</v>
      </c>
      <c r="Y101" s="6" t="s">
        <v>738</v>
      </c>
      <c r="Z101" s="4" t="s">
        <v>29</v>
      </c>
      <c r="AA101" s="4" t="s">
        <v>100</v>
      </c>
    </row>
    <row r="102" spans="1:27" ht="90" x14ac:dyDescent="0.25">
      <c r="A102" s="25" t="s">
        <v>565</v>
      </c>
      <c r="B102" s="4" t="s">
        <v>57</v>
      </c>
      <c r="C102" s="4" t="s">
        <v>58</v>
      </c>
      <c r="D102" s="6" t="s">
        <v>566</v>
      </c>
      <c r="E102" s="6" t="s">
        <v>567</v>
      </c>
      <c r="F102" s="4" t="s">
        <v>31</v>
      </c>
      <c r="G102" s="4">
        <v>50</v>
      </c>
      <c r="H102" s="6" t="s">
        <v>112</v>
      </c>
      <c r="I102" s="22" t="s">
        <v>545</v>
      </c>
      <c r="J102" s="6" t="s">
        <v>114</v>
      </c>
      <c r="K102" s="6" t="s">
        <v>546</v>
      </c>
      <c r="L102" s="6" t="s">
        <v>116</v>
      </c>
      <c r="M102" s="4" t="s">
        <v>547</v>
      </c>
      <c r="N102" s="4">
        <v>2</v>
      </c>
      <c r="O102" s="4">
        <v>2</v>
      </c>
      <c r="P102" s="20">
        <f t="shared" si="5"/>
        <v>4</v>
      </c>
      <c r="Q102" s="4" t="str">
        <f t="shared" si="6"/>
        <v>BAJO</v>
      </c>
      <c r="R102" s="4">
        <v>10</v>
      </c>
      <c r="S102" s="20">
        <f t="shared" si="7"/>
        <v>40</v>
      </c>
      <c r="T102" s="4" t="str">
        <f t="shared" si="8"/>
        <v>III</v>
      </c>
      <c r="U102" s="4" t="str">
        <f t="shared" si="9"/>
        <v>MEJORABLE</v>
      </c>
      <c r="V102" s="4" t="s">
        <v>29</v>
      </c>
      <c r="W102" s="4" t="s">
        <v>29</v>
      </c>
      <c r="X102" s="4" t="s">
        <v>29</v>
      </c>
      <c r="Y102" s="6" t="s">
        <v>694</v>
      </c>
      <c r="Z102" s="4" t="s">
        <v>29</v>
      </c>
      <c r="AA102" s="4" t="s">
        <v>548</v>
      </c>
    </row>
    <row r="103" spans="1:27" ht="90" x14ac:dyDescent="0.25">
      <c r="A103" s="25" t="s">
        <v>565</v>
      </c>
      <c r="B103" s="4" t="s">
        <v>57</v>
      </c>
      <c r="C103" s="4" t="s">
        <v>58</v>
      </c>
      <c r="D103" s="6" t="s">
        <v>566</v>
      </c>
      <c r="E103" s="6" t="s">
        <v>567</v>
      </c>
      <c r="F103" s="4" t="s">
        <v>31</v>
      </c>
      <c r="G103" s="4">
        <v>50</v>
      </c>
      <c r="H103" s="6" t="s">
        <v>112</v>
      </c>
      <c r="I103" s="22" t="s">
        <v>549</v>
      </c>
      <c r="J103" s="6" t="s">
        <v>524</v>
      </c>
      <c r="K103" s="4" t="s">
        <v>28</v>
      </c>
      <c r="L103" s="4" t="s">
        <v>525</v>
      </c>
      <c r="M103" s="4" t="s">
        <v>28</v>
      </c>
      <c r="N103" s="4">
        <v>6</v>
      </c>
      <c r="O103" s="4">
        <v>3</v>
      </c>
      <c r="P103" s="20">
        <f t="shared" si="5"/>
        <v>18</v>
      </c>
      <c r="Q103" s="4" t="str">
        <f t="shared" si="6"/>
        <v>ALTO</v>
      </c>
      <c r="R103" s="4">
        <v>25</v>
      </c>
      <c r="S103" s="20">
        <f t="shared" si="7"/>
        <v>450</v>
      </c>
      <c r="T103" s="4" t="str">
        <f t="shared" si="8"/>
        <v>II</v>
      </c>
      <c r="U103" s="4" t="str">
        <f t="shared" si="9"/>
        <v>NO ACEPTABLE O ACEPTABLE CON CONTROL ESPECIFICO</v>
      </c>
      <c r="V103" s="4" t="s">
        <v>29</v>
      </c>
      <c r="W103" s="4" t="s">
        <v>29</v>
      </c>
      <c r="X103" s="4" t="s">
        <v>29</v>
      </c>
      <c r="Y103" s="4" t="s">
        <v>525</v>
      </c>
      <c r="Z103" s="4" t="s">
        <v>29</v>
      </c>
      <c r="AA103" s="4" t="s">
        <v>526</v>
      </c>
    </row>
    <row r="104" spans="1:27" ht="90" x14ac:dyDescent="0.25">
      <c r="A104" s="25" t="s">
        <v>565</v>
      </c>
      <c r="B104" s="4" t="s">
        <v>57</v>
      </c>
      <c r="C104" s="4" t="s">
        <v>58</v>
      </c>
      <c r="D104" s="6" t="s">
        <v>566</v>
      </c>
      <c r="E104" s="6" t="s">
        <v>567</v>
      </c>
      <c r="F104" s="4" t="s">
        <v>31</v>
      </c>
      <c r="G104" s="4">
        <v>50</v>
      </c>
      <c r="H104" s="4" t="s">
        <v>79</v>
      </c>
      <c r="I104" s="9" t="s">
        <v>129</v>
      </c>
      <c r="J104" s="9" t="s">
        <v>130</v>
      </c>
      <c r="K104" s="4" t="s">
        <v>28</v>
      </c>
      <c r="L104" s="4" t="s">
        <v>28</v>
      </c>
      <c r="M104" s="4" t="s">
        <v>171</v>
      </c>
      <c r="N104" s="4">
        <v>10</v>
      </c>
      <c r="O104" s="4">
        <v>1</v>
      </c>
      <c r="P104" s="20">
        <f t="shared" si="5"/>
        <v>10</v>
      </c>
      <c r="Q104" s="4" t="str">
        <f t="shared" si="6"/>
        <v>ALTO</v>
      </c>
      <c r="R104" s="4">
        <v>100</v>
      </c>
      <c r="S104" s="20">
        <f t="shared" si="7"/>
        <v>1000</v>
      </c>
      <c r="T104" s="4" t="str">
        <f t="shared" si="8"/>
        <v>I</v>
      </c>
      <c r="U104" s="4" t="str">
        <f t="shared" si="9"/>
        <v>NO ACEPTABLE</v>
      </c>
      <c r="V104" s="6" t="s">
        <v>29</v>
      </c>
      <c r="W104" s="4" t="s">
        <v>29</v>
      </c>
      <c r="X104" s="4" t="s">
        <v>29</v>
      </c>
      <c r="Y104" s="4" t="s">
        <v>664</v>
      </c>
      <c r="Z104" s="4" t="s">
        <v>29</v>
      </c>
      <c r="AA104" s="4" t="s">
        <v>132</v>
      </c>
    </row>
    <row r="105" spans="1:27" ht="90" x14ac:dyDescent="0.25">
      <c r="A105" s="25" t="s">
        <v>565</v>
      </c>
      <c r="B105" s="4" t="s">
        <v>57</v>
      </c>
      <c r="C105" s="4" t="s">
        <v>58</v>
      </c>
      <c r="D105" s="6" t="s">
        <v>566</v>
      </c>
      <c r="E105" s="6" t="s">
        <v>567</v>
      </c>
      <c r="F105" s="4" t="s">
        <v>31</v>
      </c>
      <c r="G105" s="4">
        <v>50</v>
      </c>
      <c r="H105" s="4" t="s">
        <v>79</v>
      </c>
      <c r="I105" s="9" t="s">
        <v>169</v>
      </c>
      <c r="J105" s="9" t="s">
        <v>170</v>
      </c>
      <c r="K105" s="4" t="s">
        <v>28</v>
      </c>
      <c r="L105" s="4" t="s">
        <v>28</v>
      </c>
      <c r="M105" s="4" t="s">
        <v>171</v>
      </c>
      <c r="N105" s="4">
        <v>2</v>
      </c>
      <c r="O105" s="4">
        <v>1</v>
      </c>
      <c r="P105" s="20">
        <f t="shared" si="5"/>
        <v>2</v>
      </c>
      <c r="Q105" s="4" t="str">
        <f t="shared" si="6"/>
        <v>BAJO</v>
      </c>
      <c r="R105" s="4">
        <v>10</v>
      </c>
      <c r="S105" s="20">
        <f t="shared" si="7"/>
        <v>20</v>
      </c>
      <c r="T105" s="4" t="str">
        <f t="shared" si="8"/>
        <v>IV</v>
      </c>
      <c r="U105" s="4" t="str">
        <f t="shared" si="9"/>
        <v>ACEPTABLE</v>
      </c>
      <c r="V105" s="6" t="s">
        <v>29</v>
      </c>
      <c r="W105" s="4" t="s">
        <v>29</v>
      </c>
      <c r="X105" s="4" t="s">
        <v>29</v>
      </c>
      <c r="Y105" s="4" t="s">
        <v>664</v>
      </c>
      <c r="Z105" s="4" t="s">
        <v>29</v>
      </c>
      <c r="AA105" s="4" t="s">
        <v>132</v>
      </c>
    </row>
    <row r="106" spans="1:27" ht="135" x14ac:dyDescent="0.25">
      <c r="A106" s="24" t="s">
        <v>568</v>
      </c>
      <c r="B106" s="4" t="s">
        <v>57</v>
      </c>
      <c r="C106" s="4" t="s">
        <v>61</v>
      </c>
      <c r="D106" s="6" t="s">
        <v>569</v>
      </c>
      <c r="E106" s="6" t="s">
        <v>570</v>
      </c>
      <c r="F106" s="4" t="s">
        <v>31</v>
      </c>
      <c r="G106" s="4">
        <v>150</v>
      </c>
      <c r="H106" s="4" t="s">
        <v>53</v>
      </c>
      <c r="I106" s="6" t="s">
        <v>95</v>
      </c>
      <c r="J106" s="6" t="s">
        <v>96</v>
      </c>
      <c r="K106" s="4" t="s">
        <v>28</v>
      </c>
      <c r="L106" s="4" t="s">
        <v>28</v>
      </c>
      <c r="M106" s="4" t="s">
        <v>644</v>
      </c>
      <c r="N106" s="4">
        <v>2</v>
      </c>
      <c r="O106" s="4">
        <v>4</v>
      </c>
      <c r="P106" s="20">
        <f t="shared" si="5"/>
        <v>8</v>
      </c>
      <c r="Q106" s="4" t="str">
        <f t="shared" si="6"/>
        <v>MEDIO</v>
      </c>
      <c r="R106" s="4">
        <v>25</v>
      </c>
      <c r="S106" s="20">
        <f t="shared" si="7"/>
        <v>200</v>
      </c>
      <c r="T106" s="4" t="str">
        <f t="shared" si="8"/>
        <v>II</v>
      </c>
      <c r="U106" s="4" t="str">
        <f t="shared" si="9"/>
        <v>NO ACEPTABLE O ACEPTABLE CON CONTROL ESPECIFICO</v>
      </c>
      <c r="V106" s="6" t="s">
        <v>29</v>
      </c>
      <c r="W106" s="4" t="s">
        <v>29</v>
      </c>
      <c r="X106" s="4" t="s">
        <v>29</v>
      </c>
      <c r="Y106" s="4" t="s">
        <v>645</v>
      </c>
      <c r="Z106" s="4" t="s">
        <v>97</v>
      </c>
      <c r="AA106" s="4" t="s">
        <v>732</v>
      </c>
    </row>
    <row r="107" spans="1:27" ht="135" x14ac:dyDescent="0.25">
      <c r="A107" s="24" t="s">
        <v>568</v>
      </c>
      <c r="B107" s="4" t="s">
        <v>57</v>
      </c>
      <c r="C107" s="4" t="s">
        <v>61</v>
      </c>
      <c r="D107" s="6" t="s">
        <v>569</v>
      </c>
      <c r="E107" s="6" t="s">
        <v>570</v>
      </c>
      <c r="F107" s="4" t="s">
        <v>31</v>
      </c>
      <c r="G107" s="4">
        <v>150</v>
      </c>
      <c r="H107" s="4" t="s">
        <v>26</v>
      </c>
      <c r="I107" s="9" t="s">
        <v>401</v>
      </c>
      <c r="J107" s="9" t="s">
        <v>102</v>
      </c>
      <c r="K107" s="4" t="s">
        <v>28</v>
      </c>
      <c r="L107" s="4" t="s">
        <v>28</v>
      </c>
      <c r="M107" s="4" t="s">
        <v>544</v>
      </c>
      <c r="N107" s="4">
        <v>2</v>
      </c>
      <c r="O107" s="4">
        <v>3</v>
      </c>
      <c r="P107" s="20">
        <f t="shared" si="5"/>
        <v>6</v>
      </c>
      <c r="Q107" s="4" t="str">
        <f t="shared" si="6"/>
        <v>MEDIO</v>
      </c>
      <c r="R107" s="4">
        <v>10</v>
      </c>
      <c r="S107" s="20">
        <f t="shared" si="7"/>
        <v>60</v>
      </c>
      <c r="T107" s="4" t="str">
        <f t="shared" si="8"/>
        <v>III</v>
      </c>
      <c r="U107" s="4" t="str">
        <f t="shared" si="9"/>
        <v>MEJORABLE</v>
      </c>
      <c r="V107" s="4" t="s">
        <v>29</v>
      </c>
      <c r="W107" s="4" t="s">
        <v>29</v>
      </c>
      <c r="X107" s="4" t="s">
        <v>29</v>
      </c>
      <c r="Y107" s="4" t="s">
        <v>544</v>
      </c>
      <c r="Z107" s="4" t="s">
        <v>29</v>
      </c>
      <c r="AA107" s="4" t="s">
        <v>29</v>
      </c>
    </row>
    <row r="108" spans="1:27" ht="135" x14ac:dyDescent="0.25">
      <c r="A108" s="24" t="s">
        <v>568</v>
      </c>
      <c r="B108" s="4" t="s">
        <v>57</v>
      </c>
      <c r="C108" s="4" t="s">
        <v>61</v>
      </c>
      <c r="D108" s="6" t="s">
        <v>569</v>
      </c>
      <c r="E108" s="6" t="s">
        <v>570</v>
      </c>
      <c r="F108" s="4" t="s">
        <v>31</v>
      </c>
      <c r="G108" s="4">
        <v>150</v>
      </c>
      <c r="H108" s="4" t="s">
        <v>26</v>
      </c>
      <c r="I108" s="9" t="s">
        <v>308</v>
      </c>
      <c r="J108" s="9" t="s">
        <v>102</v>
      </c>
      <c r="K108" s="4" t="s">
        <v>28</v>
      </c>
      <c r="L108" s="4" t="s">
        <v>28</v>
      </c>
      <c r="M108" s="4" t="s">
        <v>544</v>
      </c>
      <c r="N108" s="4">
        <v>2</v>
      </c>
      <c r="O108" s="4">
        <v>2</v>
      </c>
      <c r="P108" s="20">
        <f t="shared" si="5"/>
        <v>4</v>
      </c>
      <c r="Q108" s="4" t="str">
        <f t="shared" si="6"/>
        <v>BAJO</v>
      </c>
      <c r="R108" s="4">
        <v>10</v>
      </c>
      <c r="S108" s="20">
        <f t="shared" si="7"/>
        <v>40</v>
      </c>
      <c r="T108" s="4" t="str">
        <f t="shared" si="8"/>
        <v>III</v>
      </c>
      <c r="U108" s="4" t="str">
        <f t="shared" si="9"/>
        <v>MEJORABLE</v>
      </c>
      <c r="V108" s="4" t="s">
        <v>29</v>
      </c>
      <c r="W108" s="4" t="s">
        <v>29</v>
      </c>
      <c r="X108" s="4" t="s">
        <v>29</v>
      </c>
      <c r="Y108" s="4" t="s">
        <v>544</v>
      </c>
      <c r="Z108" s="4" t="s">
        <v>29</v>
      </c>
      <c r="AA108" s="4" t="s">
        <v>29</v>
      </c>
    </row>
    <row r="109" spans="1:27" ht="135" x14ac:dyDescent="0.25">
      <c r="A109" s="24" t="s">
        <v>568</v>
      </c>
      <c r="B109" s="4" t="s">
        <v>57</v>
      </c>
      <c r="C109" s="4" t="s">
        <v>61</v>
      </c>
      <c r="D109" s="6" t="s">
        <v>569</v>
      </c>
      <c r="E109" s="6" t="s">
        <v>570</v>
      </c>
      <c r="F109" s="4" t="s">
        <v>31</v>
      </c>
      <c r="G109" s="4">
        <v>150</v>
      </c>
      <c r="H109" s="4" t="s">
        <v>27</v>
      </c>
      <c r="I109" s="6" t="s">
        <v>527</v>
      </c>
      <c r="J109" s="6" t="s">
        <v>110</v>
      </c>
      <c r="K109" s="6" t="s">
        <v>28</v>
      </c>
      <c r="L109" s="6" t="s">
        <v>28</v>
      </c>
      <c r="M109" s="6" t="s">
        <v>738</v>
      </c>
      <c r="N109" s="4">
        <v>2</v>
      </c>
      <c r="O109" s="4">
        <v>3</v>
      </c>
      <c r="P109" s="20">
        <f t="shared" si="5"/>
        <v>6</v>
      </c>
      <c r="Q109" s="4" t="str">
        <f t="shared" si="6"/>
        <v>MEDIO</v>
      </c>
      <c r="R109" s="4">
        <v>10</v>
      </c>
      <c r="S109" s="20">
        <f t="shared" si="7"/>
        <v>60</v>
      </c>
      <c r="T109" s="4" t="str">
        <f t="shared" si="8"/>
        <v>III</v>
      </c>
      <c r="U109" s="4" t="str">
        <f t="shared" si="9"/>
        <v>MEJORABLE</v>
      </c>
      <c r="V109" s="6" t="s">
        <v>29</v>
      </c>
      <c r="W109" s="4" t="s">
        <v>29</v>
      </c>
      <c r="X109" s="6" t="s">
        <v>29</v>
      </c>
      <c r="Y109" s="6" t="s">
        <v>738</v>
      </c>
      <c r="Z109" s="4" t="s">
        <v>29</v>
      </c>
      <c r="AA109" s="4" t="s">
        <v>100</v>
      </c>
    </row>
    <row r="110" spans="1:27" ht="135" x14ac:dyDescent="0.25">
      <c r="A110" s="24" t="s">
        <v>568</v>
      </c>
      <c r="B110" s="4" t="s">
        <v>57</v>
      </c>
      <c r="C110" s="4" t="s">
        <v>61</v>
      </c>
      <c r="D110" s="6" t="s">
        <v>569</v>
      </c>
      <c r="E110" s="6" t="s">
        <v>570</v>
      </c>
      <c r="F110" s="4" t="s">
        <v>31</v>
      </c>
      <c r="G110" s="4">
        <v>150</v>
      </c>
      <c r="H110" s="6" t="s">
        <v>112</v>
      </c>
      <c r="I110" s="22" t="s">
        <v>545</v>
      </c>
      <c r="J110" s="6" t="s">
        <v>114</v>
      </c>
      <c r="K110" s="6" t="s">
        <v>546</v>
      </c>
      <c r="L110" s="6" t="s">
        <v>116</v>
      </c>
      <c r="M110" s="4" t="s">
        <v>547</v>
      </c>
      <c r="N110" s="4">
        <v>2</v>
      </c>
      <c r="O110" s="4">
        <v>3</v>
      </c>
      <c r="P110" s="20">
        <f t="shared" si="5"/>
        <v>6</v>
      </c>
      <c r="Q110" s="4" t="str">
        <f t="shared" si="6"/>
        <v>MEDIO</v>
      </c>
      <c r="R110" s="4">
        <v>10</v>
      </c>
      <c r="S110" s="20">
        <f t="shared" si="7"/>
        <v>60</v>
      </c>
      <c r="T110" s="4" t="str">
        <f t="shared" si="8"/>
        <v>III</v>
      </c>
      <c r="U110" s="4" t="str">
        <f t="shared" si="9"/>
        <v>MEJORABLE</v>
      </c>
      <c r="V110" s="4" t="s">
        <v>29</v>
      </c>
      <c r="W110" s="4" t="s">
        <v>29</v>
      </c>
      <c r="X110" s="4" t="s">
        <v>29</v>
      </c>
      <c r="Y110" s="6" t="s">
        <v>694</v>
      </c>
      <c r="Z110" s="4" t="s">
        <v>29</v>
      </c>
      <c r="AA110" s="4" t="s">
        <v>548</v>
      </c>
    </row>
    <row r="111" spans="1:27" ht="135" x14ac:dyDescent="0.25">
      <c r="A111" s="24" t="s">
        <v>568</v>
      </c>
      <c r="B111" s="4" t="s">
        <v>57</v>
      </c>
      <c r="C111" s="4" t="s">
        <v>61</v>
      </c>
      <c r="D111" s="6" t="s">
        <v>569</v>
      </c>
      <c r="E111" s="6" t="s">
        <v>570</v>
      </c>
      <c r="F111" s="4" t="s">
        <v>31</v>
      </c>
      <c r="G111" s="4">
        <v>150</v>
      </c>
      <c r="H111" s="6" t="s">
        <v>112</v>
      </c>
      <c r="I111" s="22" t="s">
        <v>549</v>
      </c>
      <c r="J111" s="6" t="s">
        <v>524</v>
      </c>
      <c r="K111" s="4" t="s">
        <v>28</v>
      </c>
      <c r="L111" s="4" t="s">
        <v>525</v>
      </c>
      <c r="M111" s="4" t="s">
        <v>28</v>
      </c>
      <c r="N111" s="4">
        <v>6</v>
      </c>
      <c r="O111" s="4">
        <v>3</v>
      </c>
      <c r="P111" s="20">
        <f t="shared" si="5"/>
        <v>18</v>
      </c>
      <c r="Q111" s="4" t="str">
        <f t="shared" si="6"/>
        <v>ALTO</v>
      </c>
      <c r="R111" s="4">
        <v>25</v>
      </c>
      <c r="S111" s="20">
        <f t="shared" si="7"/>
        <v>450</v>
      </c>
      <c r="T111" s="4" t="str">
        <f t="shared" si="8"/>
        <v>II</v>
      </c>
      <c r="U111" s="4" t="str">
        <f t="shared" si="9"/>
        <v>NO ACEPTABLE O ACEPTABLE CON CONTROL ESPECIFICO</v>
      </c>
      <c r="V111" s="4" t="s">
        <v>29</v>
      </c>
      <c r="W111" s="4" t="s">
        <v>29</v>
      </c>
      <c r="X111" s="4" t="s">
        <v>29</v>
      </c>
      <c r="Y111" s="4" t="s">
        <v>525</v>
      </c>
      <c r="Z111" s="4" t="s">
        <v>29</v>
      </c>
      <c r="AA111" s="4" t="s">
        <v>526</v>
      </c>
    </row>
    <row r="112" spans="1:27" ht="135" x14ac:dyDescent="0.25">
      <c r="A112" s="24" t="s">
        <v>568</v>
      </c>
      <c r="B112" s="4" t="s">
        <v>57</v>
      </c>
      <c r="C112" s="4" t="s">
        <v>61</v>
      </c>
      <c r="D112" s="6" t="s">
        <v>569</v>
      </c>
      <c r="E112" s="6" t="s">
        <v>570</v>
      </c>
      <c r="F112" s="4" t="s">
        <v>31</v>
      </c>
      <c r="G112" s="4">
        <v>150</v>
      </c>
      <c r="H112" s="4" t="s">
        <v>79</v>
      </c>
      <c r="I112" s="9" t="s">
        <v>129</v>
      </c>
      <c r="J112" s="9" t="s">
        <v>130</v>
      </c>
      <c r="K112" s="4" t="s">
        <v>28</v>
      </c>
      <c r="L112" s="4" t="s">
        <v>28</v>
      </c>
      <c r="M112" s="4" t="s">
        <v>171</v>
      </c>
      <c r="N112" s="4">
        <v>10</v>
      </c>
      <c r="O112" s="4">
        <v>1</v>
      </c>
      <c r="P112" s="20">
        <f t="shared" si="5"/>
        <v>10</v>
      </c>
      <c r="Q112" s="4" t="str">
        <f t="shared" si="6"/>
        <v>ALTO</v>
      </c>
      <c r="R112" s="4">
        <v>100</v>
      </c>
      <c r="S112" s="20">
        <f t="shared" si="7"/>
        <v>1000</v>
      </c>
      <c r="T112" s="4" t="str">
        <f t="shared" si="8"/>
        <v>I</v>
      </c>
      <c r="U112" s="4" t="str">
        <f t="shared" si="9"/>
        <v>NO ACEPTABLE</v>
      </c>
      <c r="V112" s="6" t="s">
        <v>29</v>
      </c>
      <c r="W112" s="4" t="s">
        <v>29</v>
      </c>
      <c r="X112" s="4" t="s">
        <v>29</v>
      </c>
      <c r="Y112" s="4" t="s">
        <v>664</v>
      </c>
      <c r="Z112" s="4" t="s">
        <v>29</v>
      </c>
      <c r="AA112" s="4" t="s">
        <v>132</v>
      </c>
    </row>
    <row r="113" spans="1:27" ht="135" x14ac:dyDescent="0.25">
      <c r="A113" s="24" t="s">
        <v>568</v>
      </c>
      <c r="B113" s="4" t="s">
        <v>57</v>
      </c>
      <c r="C113" s="4" t="s">
        <v>61</v>
      </c>
      <c r="D113" s="6" t="s">
        <v>569</v>
      </c>
      <c r="E113" s="6" t="s">
        <v>570</v>
      </c>
      <c r="F113" s="4" t="s">
        <v>31</v>
      </c>
      <c r="G113" s="4">
        <v>150</v>
      </c>
      <c r="H113" s="4" t="s">
        <v>79</v>
      </c>
      <c r="I113" s="9" t="s">
        <v>169</v>
      </c>
      <c r="J113" s="9" t="s">
        <v>170</v>
      </c>
      <c r="K113" s="4" t="s">
        <v>28</v>
      </c>
      <c r="L113" s="4" t="s">
        <v>28</v>
      </c>
      <c r="M113" s="4" t="s">
        <v>171</v>
      </c>
      <c r="N113" s="4">
        <v>2</v>
      </c>
      <c r="O113" s="4">
        <v>1</v>
      </c>
      <c r="P113" s="20">
        <f t="shared" si="5"/>
        <v>2</v>
      </c>
      <c r="Q113" s="4" t="str">
        <f t="shared" si="6"/>
        <v>BAJO</v>
      </c>
      <c r="R113" s="4">
        <v>10</v>
      </c>
      <c r="S113" s="20">
        <f t="shared" si="7"/>
        <v>20</v>
      </c>
      <c r="T113" s="4" t="str">
        <f t="shared" si="8"/>
        <v>IV</v>
      </c>
      <c r="U113" s="4" t="str">
        <f t="shared" si="9"/>
        <v>ACEPTABLE</v>
      </c>
      <c r="V113" s="6" t="s">
        <v>29</v>
      </c>
      <c r="W113" s="4" t="s">
        <v>29</v>
      </c>
      <c r="X113" s="4" t="s">
        <v>29</v>
      </c>
      <c r="Y113" s="4" t="s">
        <v>664</v>
      </c>
      <c r="Z113" s="4" t="s">
        <v>29</v>
      </c>
      <c r="AA113" s="4" t="s">
        <v>132</v>
      </c>
    </row>
    <row r="114" spans="1:27" ht="90" x14ac:dyDescent="0.25">
      <c r="A114" s="25" t="s">
        <v>571</v>
      </c>
      <c r="B114" s="4" t="s">
        <v>57</v>
      </c>
      <c r="C114" s="4" t="s">
        <v>61</v>
      </c>
      <c r="D114" s="6" t="s">
        <v>572</v>
      </c>
      <c r="E114" s="6" t="s">
        <v>573</v>
      </c>
      <c r="F114" s="4" t="s">
        <v>31</v>
      </c>
      <c r="G114" s="4">
        <v>110</v>
      </c>
      <c r="H114" s="4" t="s">
        <v>53</v>
      </c>
      <c r="I114" s="6" t="s">
        <v>95</v>
      </c>
      <c r="J114" s="6" t="s">
        <v>96</v>
      </c>
      <c r="K114" s="4" t="s">
        <v>28</v>
      </c>
      <c r="L114" s="4" t="s">
        <v>28</v>
      </c>
      <c r="M114" s="4" t="s">
        <v>644</v>
      </c>
      <c r="N114" s="4">
        <v>2</v>
      </c>
      <c r="O114" s="4">
        <v>4</v>
      </c>
      <c r="P114" s="20">
        <f t="shared" si="5"/>
        <v>8</v>
      </c>
      <c r="Q114" s="4" t="str">
        <f t="shared" si="6"/>
        <v>MEDIO</v>
      </c>
      <c r="R114" s="4">
        <v>25</v>
      </c>
      <c r="S114" s="20">
        <f t="shared" si="7"/>
        <v>200</v>
      </c>
      <c r="T114" s="4" t="str">
        <f t="shared" si="8"/>
        <v>II</v>
      </c>
      <c r="U114" s="4" t="str">
        <f t="shared" si="9"/>
        <v>NO ACEPTABLE O ACEPTABLE CON CONTROL ESPECIFICO</v>
      </c>
      <c r="V114" s="6" t="s">
        <v>29</v>
      </c>
      <c r="W114" s="4" t="s">
        <v>29</v>
      </c>
      <c r="X114" s="4" t="s">
        <v>29</v>
      </c>
      <c r="Y114" s="4" t="s">
        <v>645</v>
      </c>
      <c r="Z114" s="4" t="s">
        <v>97</v>
      </c>
      <c r="AA114" s="4" t="s">
        <v>732</v>
      </c>
    </row>
    <row r="115" spans="1:27" ht="60" x14ac:dyDescent="0.25">
      <c r="A115" s="25" t="s">
        <v>571</v>
      </c>
      <c r="B115" s="4" t="s">
        <v>57</v>
      </c>
      <c r="C115" s="4" t="s">
        <v>61</v>
      </c>
      <c r="D115" s="6" t="s">
        <v>572</v>
      </c>
      <c r="E115" s="6" t="s">
        <v>573</v>
      </c>
      <c r="F115" s="4" t="s">
        <v>31</v>
      </c>
      <c r="G115" s="4">
        <v>110</v>
      </c>
      <c r="H115" s="4" t="s">
        <v>26</v>
      </c>
      <c r="I115" s="9" t="s">
        <v>401</v>
      </c>
      <c r="J115" s="9" t="s">
        <v>102</v>
      </c>
      <c r="K115" s="4" t="s">
        <v>28</v>
      </c>
      <c r="L115" s="4" t="s">
        <v>28</v>
      </c>
      <c r="M115" s="4" t="s">
        <v>544</v>
      </c>
      <c r="N115" s="4">
        <v>2</v>
      </c>
      <c r="O115" s="4">
        <v>3</v>
      </c>
      <c r="P115" s="20">
        <f t="shared" si="5"/>
        <v>6</v>
      </c>
      <c r="Q115" s="4" t="str">
        <f t="shared" si="6"/>
        <v>MEDIO</v>
      </c>
      <c r="R115" s="4">
        <v>10</v>
      </c>
      <c r="S115" s="20">
        <f t="shared" si="7"/>
        <v>60</v>
      </c>
      <c r="T115" s="4" t="str">
        <f t="shared" si="8"/>
        <v>III</v>
      </c>
      <c r="U115" s="4" t="str">
        <f t="shared" si="9"/>
        <v>MEJORABLE</v>
      </c>
      <c r="V115" s="4" t="s">
        <v>29</v>
      </c>
      <c r="W115" s="4" t="s">
        <v>29</v>
      </c>
      <c r="X115" s="4" t="s">
        <v>29</v>
      </c>
      <c r="Y115" s="4" t="s">
        <v>544</v>
      </c>
      <c r="Z115" s="4" t="s">
        <v>29</v>
      </c>
      <c r="AA115" s="4" t="s">
        <v>29</v>
      </c>
    </row>
    <row r="116" spans="1:27" ht="60" x14ac:dyDescent="0.25">
      <c r="A116" s="25" t="s">
        <v>571</v>
      </c>
      <c r="B116" s="4" t="s">
        <v>57</v>
      </c>
      <c r="C116" s="4" t="s">
        <v>61</v>
      </c>
      <c r="D116" s="6" t="s">
        <v>572</v>
      </c>
      <c r="E116" s="6" t="s">
        <v>573</v>
      </c>
      <c r="F116" s="4" t="s">
        <v>31</v>
      </c>
      <c r="G116" s="4">
        <v>110</v>
      </c>
      <c r="H116" s="4" t="s">
        <v>26</v>
      </c>
      <c r="I116" s="9" t="s">
        <v>308</v>
      </c>
      <c r="J116" s="9" t="s">
        <v>102</v>
      </c>
      <c r="K116" s="4" t="s">
        <v>28</v>
      </c>
      <c r="L116" s="4" t="s">
        <v>28</v>
      </c>
      <c r="M116" s="4" t="s">
        <v>544</v>
      </c>
      <c r="N116" s="4">
        <v>2</v>
      </c>
      <c r="O116" s="4">
        <v>2</v>
      </c>
      <c r="P116" s="20">
        <f t="shared" si="5"/>
        <v>4</v>
      </c>
      <c r="Q116" s="4" t="str">
        <f t="shared" si="6"/>
        <v>BAJO</v>
      </c>
      <c r="R116" s="4">
        <v>10</v>
      </c>
      <c r="S116" s="20">
        <f t="shared" si="7"/>
        <v>40</v>
      </c>
      <c r="T116" s="4" t="str">
        <f t="shared" si="8"/>
        <v>III</v>
      </c>
      <c r="U116" s="4" t="str">
        <f t="shared" si="9"/>
        <v>MEJORABLE</v>
      </c>
      <c r="V116" s="4" t="s">
        <v>29</v>
      </c>
      <c r="W116" s="4" t="s">
        <v>29</v>
      </c>
      <c r="X116" s="4" t="s">
        <v>29</v>
      </c>
      <c r="Y116" s="4" t="s">
        <v>544</v>
      </c>
      <c r="Z116" s="4" t="s">
        <v>29</v>
      </c>
      <c r="AA116" s="4" t="s">
        <v>29</v>
      </c>
    </row>
    <row r="117" spans="1:27" ht="90" x14ac:dyDescent="0.25">
      <c r="A117" s="25" t="s">
        <v>571</v>
      </c>
      <c r="B117" s="4" t="s">
        <v>57</v>
      </c>
      <c r="C117" s="4" t="s">
        <v>61</v>
      </c>
      <c r="D117" s="6" t="s">
        <v>572</v>
      </c>
      <c r="E117" s="6" t="s">
        <v>573</v>
      </c>
      <c r="F117" s="4" t="s">
        <v>31</v>
      </c>
      <c r="G117" s="4">
        <v>110</v>
      </c>
      <c r="H117" s="4" t="s">
        <v>27</v>
      </c>
      <c r="I117" s="6" t="s">
        <v>527</v>
      </c>
      <c r="J117" s="6" t="s">
        <v>110</v>
      </c>
      <c r="K117" s="6" t="s">
        <v>28</v>
      </c>
      <c r="L117" s="6" t="s">
        <v>28</v>
      </c>
      <c r="M117" s="6" t="s">
        <v>738</v>
      </c>
      <c r="N117" s="4">
        <v>2</v>
      </c>
      <c r="O117" s="4">
        <v>3</v>
      </c>
      <c r="P117" s="20">
        <f t="shared" si="5"/>
        <v>6</v>
      </c>
      <c r="Q117" s="4" t="str">
        <f t="shared" si="6"/>
        <v>MEDIO</v>
      </c>
      <c r="R117" s="4">
        <v>10</v>
      </c>
      <c r="S117" s="20">
        <f t="shared" si="7"/>
        <v>60</v>
      </c>
      <c r="T117" s="4" t="str">
        <f t="shared" si="8"/>
        <v>III</v>
      </c>
      <c r="U117" s="4" t="str">
        <f t="shared" si="9"/>
        <v>MEJORABLE</v>
      </c>
      <c r="V117" s="6" t="s">
        <v>29</v>
      </c>
      <c r="W117" s="4" t="s">
        <v>29</v>
      </c>
      <c r="X117" s="6" t="s">
        <v>29</v>
      </c>
      <c r="Y117" s="6" t="s">
        <v>738</v>
      </c>
      <c r="Z117" s="4" t="s">
        <v>29</v>
      </c>
      <c r="AA117" s="4" t="s">
        <v>100</v>
      </c>
    </row>
    <row r="118" spans="1:27" ht="75" x14ac:dyDescent="0.25">
      <c r="A118" s="25" t="s">
        <v>571</v>
      </c>
      <c r="B118" s="4" t="s">
        <v>57</v>
      </c>
      <c r="C118" s="4" t="s">
        <v>61</v>
      </c>
      <c r="D118" s="6" t="s">
        <v>572</v>
      </c>
      <c r="E118" s="6" t="s">
        <v>573</v>
      </c>
      <c r="F118" s="4" t="s">
        <v>31</v>
      </c>
      <c r="G118" s="4">
        <v>110</v>
      </c>
      <c r="H118" s="6" t="s">
        <v>112</v>
      </c>
      <c r="I118" s="22" t="s">
        <v>545</v>
      </c>
      <c r="J118" s="6" t="s">
        <v>114</v>
      </c>
      <c r="K118" s="6" t="s">
        <v>546</v>
      </c>
      <c r="L118" s="6" t="s">
        <v>116</v>
      </c>
      <c r="M118" s="4" t="s">
        <v>547</v>
      </c>
      <c r="N118" s="4">
        <v>2</v>
      </c>
      <c r="O118" s="4">
        <v>2</v>
      </c>
      <c r="P118" s="20">
        <f t="shared" si="5"/>
        <v>4</v>
      </c>
      <c r="Q118" s="4" t="str">
        <f t="shared" si="6"/>
        <v>BAJO</v>
      </c>
      <c r="R118" s="4">
        <v>10</v>
      </c>
      <c r="S118" s="20">
        <f t="shared" si="7"/>
        <v>40</v>
      </c>
      <c r="T118" s="4" t="str">
        <f t="shared" si="8"/>
        <v>III</v>
      </c>
      <c r="U118" s="4" t="str">
        <f t="shared" si="9"/>
        <v>MEJORABLE</v>
      </c>
      <c r="V118" s="4" t="s">
        <v>29</v>
      </c>
      <c r="W118" s="4" t="s">
        <v>29</v>
      </c>
      <c r="X118" s="4" t="s">
        <v>29</v>
      </c>
      <c r="Y118" s="6" t="s">
        <v>694</v>
      </c>
      <c r="Z118" s="4" t="s">
        <v>29</v>
      </c>
      <c r="AA118" s="4" t="s">
        <v>548</v>
      </c>
    </row>
    <row r="119" spans="1:27" ht="90" x14ac:dyDescent="0.25">
      <c r="A119" s="25" t="s">
        <v>571</v>
      </c>
      <c r="B119" s="4" t="s">
        <v>57</v>
      </c>
      <c r="C119" s="4" t="s">
        <v>61</v>
      </c>
      <c r="D119" s="6" t="s">
        <v>572</v>
      </c>
      <c r="E119" s="6" t="s">
        <v>573</v>
      </c>
      <c r="F119" s="4" t="s">
        <v>31</v>
      </c>
      <c r="G119" s="4">
        <v>110</v>
      </c>
      <c r="H119" s="6" t="s">
        <v>112</v>
      </c>
      <c r="I119" s="22" t="s">
        <v>549</v>
      </c>
      <c r="J119" s="6" t="s">
        <v>524</v>
      </c>
      <c r="K119" s="4" t="s">
        <v>28</v>
      </c>
      <c r="L119" s="4" t="s">
        <v>525</v>
      </c>
      <c r="M119" s="4" t="s">
        <v>28</v>
      </c>
      <c r="N119" s="4">
        <v>6</v>
      </c>
      <c r="O119" s="4">
        <v>2</v>
      </c>
      <c r="P119" s="20">
        <f t="shared" si="5"/>
        <v>12</v>
      </c>
      <c r="Q119" s="4" t="str">
        <f t="shared" si="6"/>
        <v>ALTO</v>
      </c>
      <c r="R119" s="4">
        <v>25</v>
      </c>
      <c r="S119" s="20">
        <f t="shared" si="7"/>
        <v>300</v>
      </c>
      <c r="T119" s="4" t="str">
        <f t="shared" si="8"/>
        <v>II</v>
      </c>
      <c r="U119" s="4" t="str">
        <f t="shared" si="9"/>
        <v>NO ACEPTABLE O ACEPTABLE CON CONTROL ESPECIFICO</v>
      </c>
      <c r="V119" s="4" t="s">
        <v>29</v>
      </c>
      <c r="W119" s="4" t="s">
        <v>29</v>
      </c>
      <c r="X119" s="4" t="s">
        <v>29</v>
      </c>
      <c r="Y119" s="4" t="s">
        <v>525</v>
      </c>
      <c r="Z119" s="4" t="s">
        <v>29</v>
      </c>
      <c r="AA119" s="4" t="s">
        <v>526</v>
      </c>
    </row>
    <row r="120" spans="1:27" ht="90" x14ac:dyDescent="0.25">
      <c r="A120" s="25" t="s">
        <v>571</v>
      </c>
      <c r="B120" s="4" t="s">
        <v>57</v>
      </c>
      <c r="C120" s="4" t="s">
        <v>61</v>
      </c>
      <c r="D120" s="6" t="s">
        <v>572</v>
      </c>
      <c r="E120" s="6" t="s">
        <v>573</v>
      </c>
      <c r="F120" s="4" t="s">
        <v>31</v>
      </c>
      <c r="G120" s="4">
        <v>110</v>
      </c>
      <c r="H120" s="4" t="s">
        <v>79</v>
      </c>
      <c r="I120" s="9" t="s">
        <v>129</v>
      </c>
      <c r="J120" s="9" t="s">
        <v>130</v>
      </c>
      <c r="K120" s="4" t="s">
        <v>28</v>
      </c>
      <c r="L120" s="4" t="s">
        <v>28</v>
      </c>
      <c r="M120" s="4" t="s">
        <v>171</v>
      </c>
      <c r="N120" s="4">
        <v>10</v>
      </c>
      <c r="O120" s="4">
        <v>1</v>
      </c>
      <c r="P120" s="20">
        <f t="shared" si="5"/>
        <v>10</v>
      </c>
      <c r="Q120" s="4" t="str">
        <f t="shared" si="6"/>
        <v>ALTO</v>
      </c>
      <c r="R120" s="4">
        <v>100</v>
      </c>
      <c r="S120" s="20">
        <f t="shared" si="7"/>
        <v>1000</v>
      </c>
      <c r="T120" s="4" t="str">
        <f t="shared" si="8"/>
        <v>I</v>
      </c>
      <c r="U120" s="4" t="str">
        <f t="shared" si="9"/>
        <v>NO ACEPTABLE</v>
      </c>
      <c r="V120" s="6" t="s">
        <v>29</v>
      </c>
      <c r="W120" s="4" t="s">
        <v>29</v>
      </c>
      <c r="X120" s="4" t="s">
        <v>29</v>
      </c>
      <c r="Y120" s="4" t="s">
        <v>664</v>
      </c>
      <c r="Z120" s="4" t="s">
        <v>29</v>
      </c>
      <c r="AA120" s="4" t="s">
        <v>132</v>
      </c>
    </row>
    <row r="121" spans="1:27" ht="90" x14ac:dyDescent="0.25">
      <c r="A121" s="25" t="s">
        <v>571</v>
      </c>
      <c r="B121" s="4" t="s">
        <v>57</v>
      </c>
      <c r="C121" s="4" t="s">
        <v>61</v>
      </c>
      <c r="D121" s="6" t="s">
        <v>572</v>
      </c>
      <c r="E121" s="6" t="s">
        <v>573</v>
      </c>
      <c r="F121" s="4" t="s">
        <v>31</v>
      </c>
      <c r="G121" s="4">
        <v>110</v>
      </c>
      <c r="H121" s="4" t="s">
        <v>79</v>
      </c>
      <c r="I121" s="9" t="s">
        <v>169</v>
      </c>
      <c r="J121" s="9" t="s">
        <v>170</v>
      </c>
      <c r="K121" s="4" t="s">
        <v>28</v>
      </c>
      <c r="L121" s="4" t="s">
        <v>28</v>
      </c>
      <c r="M121" s="4" t="s">
        <v>171</v>
      </c>
      <c r="N121" s="4">
        <v>2</v>
      </c>
      <c r="O121" s="4">
        <v>1</v>
      </c>
      <c r="P121" s="20">
        <f t="shared" si="5"/>
        <v>2</v>
      </c>
      <c r="Q121" s="4" t="str">
        <f t="shared" si="6"/>
        <v>BAJO</v>
      </c>
      <c r="R121" s="4">
        <v>10</v>
      </c>
      <c r="S121" s="20">
        <f t="shared" si="7"/>
        <v>20</v>
      </c>
      <c r="T121" s="4" t="str">
        <f t="shared" si="8"/>
        <v>IV</v>
      </c>
      <c r="U121" s="4" t="str">
        <f t="shared" si="9"/>
        <v>ACEPTABLE</v>
      </c>
      <c r="V121" s="6" t="s">
        <v>29</v>
      </c>
      <c r="W121" s="4" t="s">
        <v>29</v>
      </c>
      <c r="X121" s="4" t="s">
        <v>29</v>
      </c>
      <c r="Y121" s="4" t="s">
        <v>664</v>
      </c>
      <c r="Z121" s="4" t="s">
        <v>29</v>
      </c>
      <c r="AA121" s="4" t="s">
        <v>132</v>
      </c>
    </row>
    <row r="122" spans="1:27" ht="75" x14ac:dyDescent="0.25">
      <c r="A122" s="25" t="s">
        <v>571</v>
      </c>
      <c r="B122" s="4" t="s">
        <v>57</v>
      </c>
      <c r="C122" s="4" t="s">
        <v>696</v>
      </c>
      <c r="D122" s="6" t="s">
        <v>697</v>
      </c>
      <c r="E122" s="6" t="s">
        <v>698</v>
      </c>
      <c r="F122" s="4" t="s">
        <v>31</v>
      </c>
      <c r="G122" s="4" t="s">
        <v>71</v>
      </c>
      <c r="H122" s="6" t="s">
        <v>112</v>
      </c>
      <c r="I122" s="22" t="s">
        <v>695</v>
      </c>
      <c r="J122" s="6" t="s">
        <v>593</v>
      </c>
      <c r="K122" s="6" t="s">
        <v>365</v>
      </c>
      <c r="L122" s="6" t="s">
        <v>121</v>
      </c>
      <c r="M122" s="6" t="s">
        <v>28</v>
      </c>
      <c r="N122" s="4">
        <v>6</v>
      </c>
      <c r="O122" s="4">
        <v>3</v>
      </c>
      <c r="P122" s="20">
        <f t="shared" si="5"/>
        <v>18</v>
      </c>
      <c r="Q122" s="4" t="str">
        <f t="shared" si="6"/>
        <v>ALTO</v>
      </c>
      <c r="R122" s="4">
        <v>60</v>
      </c>
      <c r="S122" s="20">
        <f t="shared" si="7"/>
        <v>1080</v>
      </c>
      <c r="T122" s="4" t="str">
        <f t="shared" si="8"/>
        <v>I</v>
      </c>
      <c r="U122" s="4" t="str">
        <f t="shared" si="9"/>
        <v>NO ACEPTABLE</v>
      </c>
      <c r="V122" s="6" t="s">
        <v>29</v>
      </c>
      <c r="W122" s="4" t="s">
        <v>29</v>
      </c>
      <c r="X122" s="6" t="s">
        <v>29</v>
      </c>
      <c r="Y122" s="4" t="s">
        <v>594</v>
      </c>
      <c r="Z122" s="6" t="s">
        <v>29</v>
      </c>
      <c r="AA122" s="4" t="s">
        <v>592</v>
      </c>
    </row>
    <row r="123" spans="1:27" ht="120" x14ac:dyDescent="0.25">
      <c r="A123" s="24" t="s">
        <v>574</v>
      </c>
      <c r="B123" s="4" t="s">
        <v>57</v>
      </c>
      <c r="C123" s="4" t="s">
        <v>575</v>
      </c>
      <c r="D123" s="6" t="s">
        <v>576</v>
      </c>
      <c r="E123" s="6" t="s">
        <v>577</v>
      </c>
      <c r="F123" s="4" t="s">
        <v>31</v>
      </c>
      <c r="G123" s="4" t="s">
        <v>71</v>
      </c>
      <c r="H123" s="4" t="s">
        <v>53</v>
      </c>
      <c r="I123" s="6" t="s">
        <v>95</v>
      </c>
      <c r="J123" s="6" t="s">
        <v>96</v>
      </c>
      <c r="K123" s="4" t="s">
        <v>28</v>
      </c>
      <c r="L123" s="4" t="s">
        <v>28</v>
      </c>
      <c r="M123" s="4" t="s">
        <v>644</v>
      </c>
      <c r="N123" s="4">
        <v>2</v>
      </c>
      <c r="O123" s="4">
        <v>4</v>
      </c>
      <c r="P123" s="20">
        <f t="shared" si="5"/>
        <v>8</v>
      </c>
      <c r="Q123" s="4" t="str">
        <f t="shared" si="6"/>
        <v>MEDIO</v>
      </c>
      <c r="R123" s="4">
        <v>25</v>
      </c>
      <c r="S123" s="20">
        <f t="shared" si="7"/>
        <v>200</v>
      </c>
      <c r="T123" s="4" t="str">
        <f t="shared" si="8"/>
        <v>II</v>
      </c>
      <c r="U123" s="4" t="str">
        <f t="shared" si="9"/>
        <v>NO ACEPTABLE O ACEPTABLE CON CONTROL ESPECIFICO</v>
      </c>
      <c r="V123" s="6" t="s">
        <v>29</v>
      </c>
      <c r="W123" s="4" t="s">
        <v>29</v>
      </c>
      <c r="X123" s="4" t="s">
        <v>29</v>
      </c>
      <c r="Y123" s="4" t="s">
        <v>645</v>
      </c>
      <c r="Z123" s="4" t="s">
        <v>97</v>
      </c>
      <c r="AA123" s="4" t="s">
        <v>732</v>
      </c>
    </row>
    <row r="124" spans="1:27" ht="120" x14ac:dyDescent="0.25">
      <c r="A124" s="24" t="s">
        <v>574</v>
      </c>
      <c r="B124" s="4" t="s">
        <v>57</v>
      </c>
      <c r="C124" s="4" t="s">
        <v>575</v>
      </c>
      <c r="D124" s="6" t="s">
        <v>576</v>
      </c>
      <c r="E124" s="6" t="s">
        <v>577</v>
      </c>
      <c r="F124" s="4" t="s">
        <v>31</v>
      </c>
      <c r="G124" s="4" t="s">
        <v>71</v>
      </c>
      <c r="H124" s="4" t="s">
        <v>53</v>
      </c>
      <c r="I124" s="9" t="s">
        <v>578</v>
      </c>
      <c r="J124" s="9" t="s">
        <v>579</v>
      </c>
      <c r="K124" s="6" t="s">
        <v>580</v>
      </c>
      <c r="L124" s="6" t="s">
        <v>581</v>
      </c>
      <c r="M124" s="6" t="s">
        <v>582</v>
      </c>
      <c r="N124" s="4">
        <v>10</v>
      </c>
      <c r="O124" s="4">
        <v>1</v>
      </c>
      <c r="P124" s="20">
        <f t="shared" si="5"/>
        <v>10</v>
      </c>
      <c r="Q124" s="4" t="str">
        <f t="shared" si="6"/>
        <v>ALTO</v>
      </c>
      <c r="R124" s="4">
        <v>60</v>
      </c>
      <c r="S124" s="20">
        <f t="shared" si="7"/>
        <v>600</v>
      </c>
      <c r="T124" s="4" t="str">
        <f t="shared" si="8"/>
        <v>I</v>
      </c>
      <c r="U124" s="4" t="str">
        <f t="shared" si="9"/>
        <v>NO ACEPTABLE</v>
      </c>
      <c r="V124" s="6" t="s">
        <v>29</v>
      </c>
      <c r="W124" s="4" t="s">
        <v>29</v>
      </c>
      <c r="X124" s="4" t="s">
        <v>29</v>
      </c>
      <c r="Y124" s="6" t="s">
        <v>583</v>
      </c>
      <c r="Z124" s="4" t="s">
        <v>665</v>
      </c>
      <c r="AA124" s="4" t="s">
        <v>584</v>
      </c>
    </row>
    <row r="125" spans="1:27" ht="120" x14ac:dyDescent="0.25">
      <c r="A125" s="24" t="s">
        <v>574</v>
      </c>
      <c r="B125" s="4" t="s">
        <v>57</v>
      </c>
      <c r="C125" s="4" t="s">
        <v>575</v>
      </c>
      <c r="D125" s="6" t="s">
        <v>576</v>
      </c>
      <c r="E125" s="6" t="s">
        <v>577</v>
      </c>
      <c r="F125" s="4" t="s">
        <v>31</v>
      </c>
      <c r="G125" s="4" t="s">
        <v>71</v>
      </c>
      <c r="H125" s="4" t="s">
        <v>27</v>
      </c>
      <c r="I125" s="6" t="s">
        <v>479</v>
      </c>
      <c r="J125" s="6" t="s">
        <v>110</v>
      </c>
      <c r="K125" s="4" t="s">
        <v>28</v>
      </c>
      <c r="L125" s="4" t="s">
        <v>28</v>
      </c>
      <c r="M125" s="6" t="s">
        <v>585</v>
      </c>
      <c r="N125" s="4">
        <v>2</v>
      </c>
      <c r="O125" s="4">
        <v>3</v>
      </c>
      <c r="P125" s="20">
        <f t="shared" si="5"/>
        <v>6</v>
      </c>
      <c r="Q125" s="4" t="str">
        <f t="shared" si="6"/>
        <v>MEDIO</v>
      </c>
      <c r="R125" s="4">
        <v>10</v>
      </c>
      <c r="S125" s="20">
        <f t="shared" si="7"/>
        <v>60</v>
      </c>
      <c r="T125" s="4" t="str">
        <f t="shared" si="8"/>
        <v>III</v>
      </c>
      <c r="U125" s="4" t="str">
        <f t="shared" si="9"/>
        <v>MEJORABLE</v>
      </c>
      <c r="V125" s="6" t="s">
        <v>29</v>
      </c>
      <c r="W125" s="4" t="s">
        <v>29</v>
      </c>
      <c r="X125" s="4" t="s">
        <v>29</v>
      </c>
      <c r="Y125" s="4" t="s">
        <v>585</v>
      </c>
      <c r="Z125" s="4" t="s">
        <v>29</v>
      </c>
      <c r="AA125" s="4" t="s">
        <v>29</v>
      </c>
    </row>
    <row r="126" spans="1:27" ht="120" x14ac:dyDescent="0.25">
      <c r="A126" s="24" t="s">
        <v>574</v>
      </c>
      <c r="B126" s="4" t="s">
        <v>57</v>
      </c>
      <c r="C126" s="4" t="s">
        <v>575</v>
      </c>
      <c r="D126" s="6" t="s">
        <v>576</v>
      </c>
      <c r="E126" s="6" t="s">
        <v>577</v>
      </c>
      <c r="F126" s="4" t="s">
        <v>31</v>
      </c>
      <c r="G126" s="4" t="s">
        <v>71</v>
      </c>
      <c r="H126" s="6" t="s">
        <v>112</v>
      </c>
      <c r="I126" s="22" t="s">
        <v>545</v>
      </c>
      <c r="J126" s="6" t="s">
        <v>114</v>
      </c>
      <c r="K126" s="6" t="s">
        <v>546</v>
      </c>
      <c r="L126" s="6" t="s">
        <v>116</v>
      </c>
      <c r="M126" s="4" t="s">
        <v>547</v>
      </c>
      <c r="N126" s="4">
        <v>2</v>
      </c>
      <c r="O126" s="4">
        <v>2</v>
      </c>
      <c r="P126" s="20">
        <f t="shared" si="5"/>
        <v>4</v>
      </c>
      <c r="Q126" s="4" t="str">
        <f t="shared" si="6"/>
        <v>BAJO</v>
      </c>
      <c r="R126" s="4">
        <v>10</v>
      </c>
      <c r="S126" s="20">
        <f t="shared" si="7"/>
        <v>40</v>
      </c>
      <c r="T126" s="4" t="str">
        <f t="shared" si="8"/>
        <v>III</v>
      </c>
      <c r="U126" s="4" t="str">
        <f t="shared" si="9"/>
        <v>MEJORABLE</v>
      </c>
      <c r="V126" s="4" t="s">
        <v>29</v>
      </c>
      <c r="W126" s="4" t="s">
        <v>29</v>
      </c>
      <c r="X126" s="4" t="s">
        <v>29</v>
      </c>
      <c r="Y126" s="6" t="s">
        <v>694</v>
      </c>
      <c r="Z126" s="4" t="s">
        <v>29</v>
      </c>
      <c r="AA126" s="4" t="s">
        <v>548</v>
      </c>
    </row>
    <row r="127" spans="1:27" ht="120" x14ac:dyDescent="0.25">
      <c r="A127" s="24" t="s">
        <v>574</v>
      </c>
      <c r="B127" s="4" t="s">
        <v>57</v>
      </c>
      <c r="C127" s="4" t="s">
        <v>575</v>
      </c>
      <c r="D127" s="6" t="s">
        <v>576</v>
      </c>
      <c r="E127" s="6" t="s">
        <v>577</v>
      </c>
      <c r="F127" s="4" t="s">
        <v>31</v>
      </c>
      <c r="G127" s="4" t="s">
        <v>71</v>
      </c>
      <c r="H127" s="6" t="s">
        <v>112</v>
      </c>
      <c r="I127" s="6" t="s">
        <v>550</v>
      </c>
      <c r="J127" s="6" t="s">
        <v>125</v>
      </c>
      <c r="K127" s="9" t="s">
        <v>363</v>
      </c>
      <c r="L127" s="6" t="s">
        <v>28</v>
      </c>
      <c r="M127" s="6" t="s">
        <v>28</v>
      </c>
      <c r="N127" s="4">
        <v>6</v>
      </c>
      <c r="O127" s="4">
        <v>3</v>
      </c>
      <c r="P127" s="20">
        <f t="shared" si="5"/>
        <v>18</v>
      </c>
      <c r="Q127" s="4" t="str">
        <f t="shared" si="6"/>
        <v>ALTO</v>
      </c>
      <c r="R127" s="4">
        <v>10</v>
      </c>
      <c r="S127" s="20">
        <f t="shared" si="7"/>
        <v>180</v>
      </c>
      <c r="T127" s="4" t="str">
        <f t="shared" si="8"/>
        <v>II</v>
      </c>
      <c r="U127" s="4" t="str">
        <f t="shared" si="9"/>
        <v>NO ACEPTABLE O ACEPTABLE CON CONTROL ESPECIFICO</v>
      </c>
      <c r="V127" s="6" t="s">
        <v>29</v>
      </c>
      <c r="W127" s="4" t="s">
        <v>29</v>
      </c>
      <c r="X127" s="4" t="s">
        <v>29</v>
      </c>
      <c r="Y127" s="4" t="s">
        <v>693</v>
      </c>
      <c r="Z127" s="4" t="s">
        <v>29</v>
      </c>
      <c r="AA127" s="4" t="s">
        <v>29</v>
      </c>
    </row>
    <row r="128" spans="1:27" ht="120" x14ac:dyDescent="0.25">
      <c r="A128" s="24" t="s">
        <v>574</v>
      </c>
      <c r="B128" s="4" t="s">
        <v>57</v>
      </c>
      <c r="C128" s="4" t="s">
        <v>575</v>
      </c>
      <c r="D128" s="6" t="s">
        <v>576</v>
      </c>
      <c r="E128" s="6" t="s">
        <v>577</v>
      </c>
      <c r="F128" s="4" t="s">
        <v>31</v>
      </c>
      <c r="G128" s="4" t="s">
        <v>71</v>
      </c>
      <c r="H128" s="6" t="s">
        <v>112</v>
      </c>
      <c r="I128" s="6" t="s">
        <v>361</v>
      </c>
      <c r="J128" s="6" t="s">
        <v>125</v>
      </c>
      <c r="K128" s="6" t="s">
        <v>586</v>
      </c>
      <c r="L128" s="6" t="s">
        <v>127</v>
      </c>
      <c r="M128" s="6" t="s">
        <v>28</v>
      </c>
      <c r="N128" s="4">
        <v>2</v>
      </c>
      <c r="O128" s="4">
        <v>2</v>
      </c>
      <c r="P128" s="20">
        <f t="shared" si="5"/>
        <v>4</v>
      </c>
      <c r="Q128" s="4" t="str">
        <f t="shared" si="6"/>
        <v>BAJO</v>
      </c>
      <c r="R128" s="4">
        <v>10</v>
      </c>
      <c r="S128" s="20">
        <f t="shared" si="7"/>
        <v>40</v>
      </c>
      <c r="T128" s="4" t="str">
        <f t="shared" si="8"/>
        <v>III</v>
      </c>
      <c r="U128" s="4" t="str">
        <f t="shared" si="9"/>
        <v>MEJORABLE</v>
      </c>
      <c r="V128" s="4" t="s">
        <v>29</v>
      </c>
      <c r="W128" s="4" t="s">
        <v>29</v>
      </c>
      <c r="X128" s="4" t="s">
        <v>29</v>
      </c>
      <c r="Y128" s="4" t="s">
        <v>587</v>
      </c>
      <c r="Z128" s="4" t="s">
        <v>29</v>
      </c>
      <c r="AA128" s="4" t="s">
        <v>128</v>
      </c>
    </row>
    <row r="129" spans="1:27" ht="120" x14ac:dyDescent="0.25">
      <c r="A129" s="24" t="s">
        <v>574</v>
      </c>
      <c r="B129" s="4" t="s">
        <v>57</v>
      </c>
      <c r="C129" s="4" t="s">
        <v>575</v>
      </c>
      <c r="D129" s="6" t="s">
        <v>576</v>
      </c>
      <c r="E129" s="6" t="s">
        <v>577</v>
      </c>
      <c r="F129" s="4" t="s">
        <v>31</v>
      </c>
      <c r="G129" s="4" t="s">
        <v>71</v>
      </c>
      <c r="H129" s="6" t="s">
        <v>112</v>
      </c>
      <c r="I129" s="9" t="s">
        <v>588</v>
      </c>
      <c r="J129" s="9" t="s">
        <v>412</v>
      </c>
      <c r="K129" s="9" t="s">
        <v>589</v>
      </c>
      <c r="L129" s="9" t="s">
        <v>28</v>
      </c>
      <c r="M129" s="9" t="s">
        <v>171</v>
      </c>
      <c r="N129" s="4">
        <v>2</v>
      </c>
      <c r="O129" s="4">
        <v>2</v>
      </c>
      <c r="P129" s="20">
        <f t="shared" si="5"/>
        <v>4</v>
      </c>
      <c r="Q129" s="4" t="str">
        <f t="shared" si="6"/>
        <v>BAJO</v>
      </c>
      <c r="R129" s="4">
        <v>25</v>
      </c>
      <c r="S129" s="20">
        <f t="shared" si="7"/>
        <v>100</v>
      </c>
      <c r="T129" s="4" t="str">
        <f t="shared" si="8"/>
        <v>III</v>
      </c>
      <c r="U129" s="4" t="str">
        <f t="shared" si="9"/>
        <v>MEJORABLE</v>
      </c>
      <c r="V129" s="6" t="s">
        <v>29</v>
      </c>
      <c r="W129" s="4" t="s">
        <v>29</v>
      </c>
      <c r="X129" s="4" t="s">
        <v>29</v>
      </c>
      <c r="Y129" s="4" t="s">
        <v>590</v>
      </c>
      <c r="Z129" s="4" t="s">
        <v>29</v>
      </c>
      <c r="AA129" s="4" t="s">
        <v>128</v>
      </c>
    </row>
    <row r="130" spans="1:27" ht="120" x14ac:dyDescent="0.25">
      <c r="A130" s="24" t="s">
        <v>574</v>
      </c>
      <c r="B130" s="4" t="s">
        <v>57</v>
      </c>
      <c r="C130" s="4" t="s">
        <v>575</v>
      </c>
      <c r="D130" s="6" t="s">
        <v>576</v>
      </c>
      <c r="E130" s="6" t="s">
        <v>577</v>
      </c>
      <c r="F130" s="4" t="s">
        <v>31</v>
      </c>
      <c r="G130" s="4" t="s">
        <v>71</v>
      </c>
      <c r="H130" s="6" t="s">
        <v>112</v>
      </c>
      <c r="I130" s="22" t="s">
        <v>549</v>
      </c>
      <c r="J130" s="6" t="s">
        <v>524</v>
      </c>
      <c r="K130" s="4" t="s">
        <v>28</v>
      </c>
      <c r="L130" s="4" t="s">
        <v>525</v>
      </c>
      <c r="M130" s="4" t="s">
        <v>28</v>
      </c>
      <c r="N130" s="4">
        <v>6</v>
      </c>
      <c r="O130" s="4">
        <v>2</v>
      </c>
      <c r="P130" s="20">
        <f t="shared" si="5"/>
        <v>12</v>
      </c>
      <c r="Q130" s="4" t="str">
        <f t="shared" si="6"/>
        <v>ALTO</v>
      </c>
      <c r="R130" s="4">
        <v>25</v>
      </c>
      <c r="S130" s="20">
        <f t="shared" si="7"/>
        <v>300</v>
      </c>
      <c r="T130" s="4" t="str">
        <f t="shared" si="8"/>
        <v>II</v>
      </c>
      <c r="U130" s="4" t="str">
        <f t="shared" si="9"/>
        <v>NO ACEPTABLE O ACEPTABLE CON CONTROL ESPECIFICO</v>
      </c>
      <c r="V130" s="4" t="s">
        <v>29</v>
      </c>
      <c r="W130" s="4" t="s">
        <v>29</v>
      </c>
      <c r="X130" s="4" t="s">
        <v>29</v>
      </c>
      <c r="Y130" s="4" t="s">
        <v>525</v>
      </c>
      <c r="Z130" s="4" t="s">
        <v>29</v>
      </c>
      <c r="AA130" s="4" t="s">
        <v>526</v>
      </c>
    </row>
    <row r="131" spans="1:27" ht="120" x14ac:dyDescent="0.25">
      <c r="A131" s="24" t="s">
        <v>574</v>
      </c>
      <c r="B131" s="4" t="s">
        <v>57</v>
      </c>
      <c r="C131" s="4" t="s">
        <v>575</v>
      </c>
      <c r="D131" s="6" t="s">
        <v>576</v>
      </c>
      <c r="E131" s="6" t="s">
        <v>577</v>
      </c>
      <c r="F131" s="4" t="s">
        <v>31</v>
      </c>
      <c r="G131" s="4" t="s">
        <v>71</v>
      </c>
      <c r="H131" s="6" t="s">
        <v>112</v>
      </c>
      <c r="I131" s="9" t="s">
        <v>734</v>
      </c>
      <c r="J131" s="6" t="s">
        <v>114</v>
      </c>
      <c r="K131" s="9" t="s">
        <v>432</v>
      </c>
      <c r="L131" s="9" t="s">
        <v>121</v>
      </c>
      <c r="M131" s="9" t="s">
        <v>28</v>
      </c>
      <c r="N131" s="4">
        <v>6</v>
      </c>
      <c r="O131" s="9">
        <v>2</v>
      </c>
      <c r="P131" s="20">
        <f t="shared" si="5"/>
        <v>12</v>
      </c>
      <c r="Q131" s="4" t="str">
        <f t="shared" si="6"/>
        <v>ALTO</v>
      </c>
      <c r="R131" s="4">
        <v>60</v>
      </c>
      <c r="S131" s="20">
        <f t="shared" si="7"/>
        <v>720</v>
      </c>
      <c r="T131" s="4" t="str">
        <f t="shared" si="8"/>
        <v>I</v>
      </c>
      <c r="U131" s="4" t="str">
        <f t="shared" si="9"/>
        <v>NO ACEPTABLE</v>
      </c>
      <c r="V131" s="6" t="s">
        <v>29</v>
      </c>
      <c r="W131" s="4" t="s">
        <v>29</v>
      </c>
      <c r="X131" s="4" t="s">
        <v>29</v>
      </c>
      <c r="Y131" s="4" t="s">
        <v>591</v>
      </c>
      <c r="Z131" s="4" t="s">
        <v>29</v>
      </c>
      <c r="AA131" s="4" t="s">
        <v>592</v>
      </c>
    </row>
    <row r="132" spans="1:27" ht="120" x14ac:dyDescent="0.25">
      <c r="A132" s="24" t="s">
        <v>574</v>
      </c>
      <c r="B132" s="4" t="s">
        <v>57</v>
      </c>
      <c r="C132" s="4" t="s">
        <v>575</v>
      </c>
      <c r="D132" s="6" t="s">
        <v>576</v>
      </c>
      <c r="E132" s="6" t="s">
        <v>577</v>
      </c>
      <c r="F132" s="4" t="s">
        <v>31</v>
      </c>
      <c r="G132" s="4" t="s">
        <v>71</v>
      </c>
      <c r="H132" s="6" t="s">
        <v>112</v>
      </c>
      <c r="I132" s="22" t="s">
        <v>695</v>
      </c>
      <c r="J132" s="6" t="s">
        <v>593</v>
      </c>
      <c r="K132" s="6" t="s">
        <v>365</v>
      </c>
      <c r="L132" s="6" t="s">
        <v>121</v>
      </c>
      <c r="M132" s="6" t="s">
        <v>552</v>
      </c>
      <c r="N132" s="4">
        <v>6</v>
      </c>
      <c r="O132" s="4">
        <v>3</v>
      </c>
      <c r="P132" s="20">
        <f t="shared" si="5"/>
        <v>18</v>
      </c>
      <c r="Q132" s="4" t="str">
        <f t="shared" si="6"/>
        <v>ALTO</v>
      </c>
      <c r="R132" s="4">
        <v>60</v>
      </c>
      <c r="S132" s="20">
        <f t="shared" si="7"/>
        <v>1080</v>
      </c>
      <c r="T132" s="4" t="str">
        <f t="shared" si="8"/>
        <v>I</v>
      </c>
      <c r="U132" s="4" t="str">
        <f t="shared" si="9"/>
        <v>NO ACEPTABLE</v>
      </c>
      <c r="V132" s="6" t="s">
        <v>29</v>
      </c>
      <c r="W132" s="4" t="s">
        <v>29</v>
      </c>
      <c r="X132" s="6" t="s">
        <v>29</v>
      </c>
      <c r="Y132" s="4" t="s">
        <v>594</v>
      </c>
      <c r="Z132" s="6" t="s">
        <v>552</v>
      </c>
      <c r="AA132" s="4" t="s">
        <v>29</v>
      </c>
    </row>
    <row r="133" spans="1:27" ht="120" x14ac:dyDescent="0.25">
      <c r="A133" s="24" t="s">
        <v>574</v>
      </c>
      <c r="B133" s="4" t="s">
        <v>57</v>
      </c>
      <c r="C133" s="4" t="s">
        <v>575</v>
      </c>
      <c r="D133" s="6" t="s">
        <v>576</v>
      </c>
      <c r="E133" s="6" t="s">
        <v>577</v>
      </c>
      <c r="F133" s="4" t="s">
        <v>31</v>
      </c>
      <c r="G133" s="4" t="s">
        <v>71</v>
      </c>
      <c r="H133" s="4" t="s">
        <v>25</v>
      </c>
      <c r="I133" s="9" t="s">
        <v>172</v>
      </c>
      <c r="J133" s="9" t="s">
        <v>173</v>
      </c>
      <c r="K133" s="9" t="s">
        <v>174</v>
      </c>
      <c r="L133" s="9" t="s">
        <v>28</v>
      </c>
      <c r="M133" s="9" t="s">
        <v>28</v>
      </c>
      <c r="N133" s="4">
        <v>2</v>
      </c>
      <c r="O133" s="4">
        <v>3</v>
      </c>
      <c r="P133" s="20">
        <f t="shared" si="5"/>
        <v>6</v>
      </c>
      <c r="Q133" s="4" t="str">
        <f t="shared" si="6"/>
        <v>MEDIO</v>
      </c>
      <c r="R133" s="4">
        <v>10</v>
      </c>
      <c r="S133" s="20">
        <f t="shared" si="7"/>
        <v>60</v>
      </c>
      <c r="T133" s="4" t="str">
        <f t="shared" si="8"/>
        <v>III</v>
      </c>
      <c r="U133" s="4" t="str">
        <f t="shared" si="9"/>
        <v>MEJORABLE</v>
      </c>
      <c r="V133" s="6" t="s">
        <v>29</v>
      </c>
      <c r="W133" s="4" t="s">
        <v>29</v>
      </c>
      <c r="X133" s="4" t="s">
        <v>29</v>
      </c>
      <c r="Y133" s="9" t="s">
        <v>174</v>
      </c>
      <c r="Z133" s="4" t="s">
        <v>29</v>
      </c>
      <c r="AA133" s="4" t="s">
        <v>595</v>
      </c>
    </row>
    <row r="134" spans="1:27" ht="120" x14ac:dyDescent="0.25">
      <c r="A134" s="24" t="s">
        <v>574</v>
      </c>
      <c r="B134" s="4" t="s">
        <v>57</v>
      </c>
      <c r="C134" s="4" t="s">
        <v>575</v>
      </c>
      <c r="D134" s="6" t="s">
        <v>576</v>
      </c>
      <c r="E134" s="6" t="s">
        <v>577</v>
      </c>
      <c r="F134" s="4" t="s">
        <v>31</v>
      </c>
      <c r="G134" s="4" t="s">
        <v>71</v>
      </c>
      <c r="H134" s="4" t="s">
        <v>79</v>
      </c>
      <c r="I134" s="9" t="s">
        <v>129</v>
      </c>
      <c r="J134" s="9" t="s">
        <v>130</v>
      </c>
      <c r="K134" s="4" t="s">
        <v>28</v>
      </c>
      <c r="L134" s="4" t="s">
        <v>28</v>
      </c>
      <c r="M134" s="4" t="s">
        <v>171</v>
      </c>
      <c r="N134" s="4">
        <v>10</v>
      </c>
      <c r="O134" s="4">
        <v>1</v>
      </c>
      <c r="P134" s="20">
        <f t="shared" si="5"/>
        <v>10</v>
      </c>
      <c r="Q134" s="4" t="str">
        <f t="shared" si="6"/>
        <v>ALTO</v>
      </c>
      <c r="R134" s="4">
        <v>100</v>
      </c>
      <c r="S134" s="20">
        <f t="shared" si="7"/>
        <v>1000</v>
      </c>
      <c r="T134" s="4" t="str">
        <f t="shared" si="8"/>
        <v>I</v>
      </c>
      <c r="U134" s="4" t="str">
        <f t="shared" si="9"/>
        <v>NO ACEPTABLE</v>
      </c>
      <c r="V134" s="6" t="s">
        <v>29</v>
      </c>
      <c r="W134" s="4" t="s">
        <v>29</v>
      </c>
      <c r="X134" s="4" t="s">
        <v>29</v>
      </c>
      <c r="Y134" s="4" t="s">
        <v>664</v>
      </c>
      <c r="Z134" s="4" t="s">
        <v>29</v>
      </c>
      <c r="AA134" s="4" t="s">
        <v>132</v>
      </c>
    </row>
    <row r="135" spans="1:27" ht="120" x14ac:dyDescent="0.25">
      <c r="A135" s="24" t="s">
        <v>574</v>
      </c>
      <c r="B135" s="4" t="s">
        <v>57</v>
      </c>
      <c r="C135" s="4" t="s">
        <v>575</v>
      </c>
      <c r="D135" s="6" t="s">
        <v>576</v>
      </c>
      <c r="E135" s="6" t="s">
        <v>577</v>
      </c>
      <c r="F135" s="4" t="s">
        <v>31</v>
      </c>
      <c r="G135" s="4" t="s">
        <v>71</v>
      </c>
      <c r="H135" s="4" t="s">
        <v>79</v>
      </c>
      <c r="I135" s="9" t="s">
        <v>169</v>
      </c>
      <c r="J135" s="9" t="s">
        <v>170</v>
      </c>
      <c r="K135" s="4" t="s">
        <v>28</v>
      </c>
      <c r="L135" s="4" t="s">
        <v>28</v>
      </c>
      <c r="M135" s="4" t="s">
        <v>171</v>
      </c>
      <c r="N135" s="4">
        <v>2</v>
      </c>
      <c r="O135" s="4">
        <v>1</v>
      </c>
      <c r="P135" s="20">
        <f t="shared" si="5"/>
        <v>2</v>
      </c>
      <c r="Q135" s="4" t="str">
        <f t="shared" si="6"/>
        <v>BAJO</v>
      </c>
      <c r="R135" s="4">
        <v>10</v>
      </c>
      <c r="S135" s="20">
        <f t="shared" si="7"/>
        <v>20</v>
      </c>
      <c r="T135" s="4" t="str">
        <f t="shared" si="8"/>
        <v>IV</v>
      </c>
      <c r="U135" s="4" t="str">
        <f t="shared" si="9"/>
        <v>ACEPTABLE</v>
      </c>
      <c r="V135" s="6" t="s">
        <v>29</v>
      </c>
      <c r="W135" s="4" t="s">
        <v>29</v>
      </c>
      <c r="X135" s="4" t="s">
        <v>29</v>
      </c>
      <c r="Y135" s="4" t="s">
        <v>664</v>
      </c>
      <c r="Z135" s="4" t="s">
        <v>29</v>
      </c>
      <c r="AA135" s="4" t="s">
        <v>132</v>
      </c>
    </row>
    <row r="136" spans="1:27" ht="120" x14ac:dyDescent="0.25">
      <c r="A136" s="24" t="s">
        <v>574</v>
      </c>
      <c r="B136" s="4" t="s">
        <v>57</v>
      </c>
      <c r="C136" s="4" t="s">
        <v>575</v>
      </c>
      <c r="D136" s="6" t="s">
        <v>576</v>
      </c>
      <c r="E136" s="6" t="s">
        <v>577</v>
      </c>
      <c r="F136" s="4" t="s">
        <v>31</v>
      </c>
      <c r="G136" s="4" t="s">
        <v>71</v>
      </c>
      <c r="H136" s="4" t="s">
        <v>32</v>
      </c>
      <c r="I136" s="22" t="s">
        <v>542</v>
      </c>
      <c r="J136" s="6" t="s">
        <v>543</v>
      </c>
      <c r="K136" s="4" t="s">
        <v>764</v>
      </c>
      <c r="L136" s="4" t="s">
        <v>28</v>
      </c>
      <c r="M136" s="4" t="s">
        <v>388</v>
      </c>
      <c r="N136" s="4">
        <v>2</v>
      </c>
      <c r="O136" s="4">
        <v>2</v>
      </c>
      <c r="P136" s="20">
        <f t="shared" si="5"/>
        <v>4</v>
      </c>
      <c r="Q136" s="4" t="str">
        <f t="shared" si="6"/>
        <v>BAJO</v>
      </c>
      <c r="R136" s="4">
        <v>25</v>
      </c>
      <c r="S136" s="20">
        <f t="shared" si="7"/>
        <v>100</v>
      </c>
      <c r="T136" s="4" t="str">
        <f t="shared" si="8"/>
        <v>III</v>
      </c>
      <c r="U136" s="4" t="str">
        <f t="shared" si="9"/>
        <v>MEJORABLE</v>
      </c>
      <c r="V136" s="4" t="s">
        <v>29</v>
      </c>
      <c r="W136" s="4" t="s">
        <v>29</v>
      </c>
      <c r="X136" s="4" t="s">
        <v>29</v>
      </c>
      <c r="Y136" s="4" t="s">
        <v>764</v>
      </c>
      <c r="Z136" s="4" t="s">
        <v>388</v>
      </c>
      <c r="AA136" s="4" t="s">
        <v>29</v>
      </c>
    </row>
    <row r="137" spans="1:27" ht="90" x14ac:dyDescent="0.25">
      <c r="A137" s="25" t="s">
        <v>629</v>
      </c>
      <c r="B137" s="4" t="s">
        <v>57</v>
      </c>
      <c r="C137" s="4" t="s">
        <v>629</v>
      </c>
      <c r="D137" s="6" t="s">
        <v>596</v>
      </c>
      <c r="E137" s="6" t="s">
        <v>597</v>
      </c>
      <c r="F137" s="4" t="s">
        <v>31</v>
      </c>
      <c r="G137" s="4" t="s">
        <v>71</v>
      </c>
      <c r="H137" s="4" t="s">
        <v>53</v>
      </c>
      <c r="I137" s="6" t="s">
        <v>95</v>
      </c>
      <c r="J137" s="6" t="s">
        <v>96</v>
      </c>
      <c r="K137" s="4" t="s">
        <v>28</v>
      </c>
      <c r="L137" s="4" t="s">
        <v>28</v>
      </c>
      <c r="M137" s="4" t="s">
        <v>644</v>
      </c>
      <c r="N137" s="4">
        <v>2</v>
      </c>
      <c r="O137" s="4">
        <v>4</v>
      </c>
      <c r="P137" s="20">
        <f t="shared" si="5"/>
        <v>8</v>
      </c>
      <c r="Q137" s="4" t="str">
        <f t="shared" si="6"/>
        <v>MEDIO</v>
      </c>
      <c r="R137" s="4">
        <v>25</v>
      </c>
      <c r="S137" s="20">
        <f t="shared" si="7"/>
        <v>200</v>
      </c>
      <c r="T137" s="4" t="str">
        <f t="shared" si="8"/>
        <v>II</v>
      </c>
      <c r="U137" s="4" t="str">
        <f t="shared" si="9"/>
        <v>NO ACEPTABLE O ACEPTABLE CON CONTROL ESPECIFICO</v>
      </c>
      <c r="V137" s="6" t="s">
        <v>29</v>
      </c>
      <c r="W137" s="4" t="s">
        <v>29</v>
      </c>
      <c r="X137" s="4" t="s">
        <v>29</v>
      </c>
      <c r="Y137" s="4" t="s">
        <v>645</v>
      </c>
      <c r="Z137" s="4" t="s">
        <v>97</v>
      </c>
      <c r="AA137" s="4" t="s">
        <v>732</v>
      </c>
    </row>
    <row r="138" spans="1:27" ht="90" x14ac:dyDescent="0.25">
      <c r="A138" s="25" t="s">
        <v>629</v>
      </c>
      <c r="B138" s="4" t="s">
        <v>57</v>
      </c>
      <c r="C138" s="4" t="s">
        <v>629</v>
      </c>
      <c r="D138" s="6" t="s">
        <v>596</v>
      </c>
      <c r="E138" s="6" t="s">
        <v>597</v>
      </c>
      <c r="F138" s="4" t="s">
        <v>31</v>
      </c>
      <c r="G138" s="4" t="s">
        <v>71</v>
      </c>
      <c r="H138" s="4" t="s">
        <v>27</v>
      </c>
      <c r="I138" s="6" t="s">
        <v>527</v>
      </c>
      <c r="J138" s="6" t="s">
        <v>110</v>
      </c>
      <c r="K138" s="6" t="s">
        <v>28</v>
      </c>
      <c r="L138" s="6" t="s">
        <v>28</v>
      </c>
      <c r="M138" s="6" t="s">
        <v>28</v>
      </c>
      <c r="N138" s="4">
        <v>2</v>
      </c>
      <c r="O138" s="4">
        <v>2</v>
      </c>
      <c r="P138" s="20">
        <f t="shared" ref="P138:P201" si="10">+O138*N138</f>
        <v>4</v>
      </c>
      <c r="Q138" s="4" t="str">
        <f t="shared" ref="Q138:Q201" si="11">IF(P138=0,"N/A",IF(AND(P138&gt;=1,P138&lt;=4),"BAJO",IF(AND(P138&gt;=6,P138&lt;=9),"MEDIO",IF(AND(P138&gt;=10,P138&lt;=20),"ALTO",IF(P138&gt;=24,"MUY ALTO")))))</f>
        <v>BAJO</v>
      </c>
      <c r="R138" s="4">
        <v>10</v>
      </c>
      <c r="S138" s="20">
        <f t="shared" ref="S138:S201" si="12">P138*R138</f>
        <v>40</v>
      </c>
      <c r="T138" s="4" t="str">
        <f t="shared" ref="T138:T201" si="13">IF(S138=0,"N/A",IF(AND(S138&gt;=1,S138&lt;=20),"IV",IF(AND(S138&gt;=40,S138&lt;=120),"III",IF(AND(S138&gt;=150,S138&lt;=500),"II",IF(S138&gt;=600,"I")))))</f>
        <v>III</v>
      </c>
      <c r="U138" s="4" t="str">
        <f t="shared" ref="U138:U201" si="14">IF(T138="N/A","N/A",IF(T138="I","NO ACEPTABLE",IF(T138="II","NO ACEPTABLE O ACEPTABLE CON CONTROL ESPECIFICO",IF(T138="III","MEJORABLE",IF(T138="IV","ACEPTABLE")))))</f>
        <v>MEJORABLE</v>
      </c>
      <c r="V138" s="6" t="s">
        <v>29</v>
      </c>
      <c r="W138" s="4" t="s">
        <v>29</v>
      </c>
      <c r="X138" s="4" t="s">
        <v>598</v>
      </c>
      <c r="Y138" s="4" t="s">
        <v>29</v>
      </c>
      <c r="Z138" s="4" t="s">
        <v>29</v>
      </c>
      <c r="AA138" s="4" t="s">
        <v>29</v>
      </c>
    </row>
    <row r="139" spans="1:27" ht="90" x14ac:dyDescent="0.25">
      <c r="A139" s="25" t="s">
        <v>629</v>
      </c>
      <c r="B139" s="4" t="s">
        <v>57</v>
      </c>
      <c r="C139" s="4" t="s">
        <v>629</v>
      </c>
      <c r="D139" s="6" t="s">
        <v>596</v>
      </c>
      <c r="E139" s="6" t="s">
        <v>597</v>
      </c>
      <c r="F139" s="4" t="s">
        <v>31</v>
      </c>
      <c r="G139" s="4" t="s">
        <v>71</v>
      </c>
      <c r="H139" s="6" t="s">
        <v>112</v>
      </c>
      <c r="I139" s="22" t="s">
        <v>549</v>
      </c>
      <c r="J139" s="6" t="s">
        <v>524</v>
      </c>
      <c r="K139" s="4" t="s">
        <v>28</v>
      </c>
      <c r="L139" s="4" t="s">
        <v>525</v>
      </c>
      <c r="M139" s="4" t="s">
        <v>28</v>
      </c>
      <c r="N139" s="4">
        <v>6</v>
      </c>
      <c r="O139" s="4">
        <v>2</v>
      </c>
      <c r="P139" s="20">
        <f t="shared" si="10"/>
        <v>12</v>
      </c>
      <c r="Q139" s="4" t="str">
        <f t="shared" si="11"/>
        <v>ALTO</v>
      </c>
      <c r="R139" s="4">
        <v>25</v>
      </c>
      <c r="S139" s="20">
        <f t="shared" si="12"/>
        <v>300</v>
      </c>
      <c r="T139" s="4" t="str">
        <f t="shared" si="13"/>
        <v>II</v>
      </c>
      <c r="U139" s="4" t="str">
        <f t="shared" si="14"/>
        <v>NO ACEPTABLE O ACEPTABLE CON CONTROL ESPECIFICO</v>
      </c>
      <c r="V139" s="4" t="s">
        <v>29</v>
      </c>
      <c r="W139" s="4" t="s">
        <v>29</v>
      </c>
      <c r="X139" s="4" t="s">
        <v>29</v>
      </c>
      <c r="Y139" s="4" t="s">
        <v>525</v>
      </c>
      <c r="Z139" s="4" t="s">
        <v>29</v>
      </c>
      <c r="AA139" s="4" t="s">
        <v>526</v>
      </c>
    </row>
    <row r="140" spans="1:27" ht="75" x14ac:dyDescent="0.25">
      <c r="A140" s="25" t="s">
        <v>629</v>
      </c>
      <c r="B140" s="4" t="s">
        <v>57</v>
      </c>
      <c r="C140" s="4" t="s">
        <v>629</v>
      </c>
      <c r="D140" s="6" t="s">
        <v>596</v>
      </c>
      <c r="E140" s="6" t="s">
        <v>597</v>
      </c>
      <c r="F140" s="4" t="s">
        <v>31</v>
      </c>
      <c r="G140" s="4" t="s">
        <v>71</v>
      </c>
      <c r="H140" s="6" t="s">
        <v>112</v>
      </c>
      <c r="I140" s="6" t="s">
        <v>361</v>
      </c>
      <c r="J140" s="6" t="s">
        <v>125</v>
      </c>
      <c r="K140" s="6" t="s">
        <v>363</v>
      </c>
      <c r="L140" s="6" t="s">
        <v>127</v>
      </c>
      <c r="M140" s="6" t="s">
        <v>28</v>
      </c>
      <c r="N140" s="4">
        <v>2</v>
      </c>
      <c r="O140" s="4">
        <v>2</v>
      </c>
      <c r="P140" s="20">
        <f t="shared" si="10"/>
        <v>4</v>
      </c>
      <c r="Q140" s="4" t="str">
        <f t="shared" si="11"/>
        <v>BAJO</v>
      </c>
      <c r="R140" s="4">
        <v>10</v>
      </c>
      <c r="S140" s="20">
        <f t="shared" si="12"/>
        <v>40</v>
      </c>
      <c r="T140" s="4" t="str">
        <f t="shared" si="13"/>
        <v>III</v>
      </c>
      <c r="U140" s="4" t="str">
        <f t="shared" si="14"/>
        <v>MEJORABLE</v>
      </c>
      <c r="V140" s="4" t="s">
        <v>29</v>
      </c>
      <c r="W140" s="4" t="s">
        <v>29</v>
      </c>
      <c r="X140" s="4" t="s">
        <v>29</v>
      </c>
      <c r="Y140" s="6" t="s">
        <v>599</v>
      </c>
      <c r="Z140" s="4" t="s">
        <v>29</v>
      </c>
      <c r="AA140" s="4" t="s">
        <v>128</v>
      </c>
    </row>
    <row r="141" spans="1:27" ht="75" x14ac:dyDescent="0.25">
      <c r="A141" s="25" t="s">
        <v>629</v>
      </c>
      <c r="B141" s="4" t="s">
        <v>57</v>
      </c>
      <c r="C141" s="4" t="s">
        <v>629</v>
      </c>
      <c r="D141" s="6" t="s">
        <v>596</v>
      </c>
      <c r="E141" s="6" t="s">
        <v>597</v>
      </c>
      <c r="F141" s="4" t="s">
        <v>31</v>
      </c>
      <c r="G141" s="4" t="s">
        <v>71</v>
      </c>
      <c r="H141" s="6" t="s">
        <v>112</v>
      </c>
      <c r="I141" s="6" t="s">
        <v>692</v>
      </c>
      <c r="J141" s="6" t="s">
        <v>125</v>
      </c>
      <c r="K141" s="9" t="s">
        <v>363</v>
      </c>
      <c r="L141" s="6" t="s">
        <v>28</v>
      </c>
      <c r="M141" s="6" t="s">
        <v>28</v>
      </c>
      <c r="N141" s="4">
        <v>2</v>
      </c>
      <c r="O141" s="4">
        <v>2</v>
      </c>
      <c r="P141" s="20">
        <f t="shared" si="10"/>
        <v>4</v>
      </c>
      <c r="Q141" s="4" t="str">
        <f t="shared" si="11"/>
        <v>BAJO</v>
      </c>
      <c r="R141" s="4">
        <v>10</v>
      </c>
      <c r="S141" s="20">
        <f t="shared" si="12"/>
        <v>40</v>
      </c>
      <c r="T141" s="4" t="str">
        <f t="shared" si="13"/>
        <v>III</v>
      </c>
      <c r="U141" s="4" t="str">
        <f t="shared" si="14"/>
        <v>MEJORABLE</v>
      </c>
      <c r="V141" s="6" t="s">
        <v>29</v>
      </c>
      <c r="W141" s="4" t="s">
        <v>29</v>
      </c>
      <c r="X141" s="4" t="s">
        <v>29</v>
      </c>
      <c r="Y141" s="9" t="s">
        <v>363</v>
      </c>
      <c r="Z141" s="4" t="s">
        <v>29</v>
      </c>
      <c r="AA141" s="4" t="s">
        <v>29</v>
      </c>
    </row>
    <row r="142" spans="1:27" ht="75" x14ac:dyDescent="0.25">
      <c r="A142" s="25" t="s">
        <v>629</v>
      </c>
      <c r="B142" s="4" t="s">
        <v>57</v>
      </c>
      <c r="C142" s="4" t="s">
        <v>629</v>
      </c>
      <c r="D142" s="6" t="s">
        <v>596</v>
      </c>
      <c r="E142" s="6" t="s">
        <v>597</v>
      </c>
      <c r="F142" s="4" t="s">
        <v>31</v>
      </c>
      <c r="G142" s="4" t="s">
        <v>71</v>
      </c>
      <c r="H142" s="6" t="s">
        <v>112</v>
      </c>
      <c r="I142" s="22" t="s">
        <v>545</v>
      </c>
      <c r="J142" s="6" t="s">
        <v>114</v>
      </c>
      <c r="K142" s="6" t="s">
        <v>546</v>
      </c>
      <c r="L142" s="6" t="s">
        <v>116</v>
      </c>
      <c r="M142" s="4" t="s">
        <v>547</v>
      </c>
      <c r="N142" s="4">
        <v>2</v>
      </c>
      <c r="O142" s="4">
        <v>2</v>
      </c>
      <c r="P142" s="20">
        <f t="shared" si="10"/>
        <v>4</v>
      </c>
      <c r="Q142" s="4" t="str">
        <f t="shared" si="11"/>
        <v>BAJO</v>
      </c>
      <c r="R142" s="4">
        <v>10</v>
      </c>
      <c r="S142" s="20">
        <f t="shared" si="12"/>
        <v>40</v>
      </c>
      <c r="T142" s="4" t="str">
        <f t="shared" si="13"/>
        <v>III</v>
      </c>
      <c r="U142" s="4" t="str">
        <f t="shared" si="14"/>
        <v>MEJORABLE</v>
      </c>
      <c r="V142" s="4" t="s">
        <v>29</v>
      </c>
      <c r="W142" s="4" t="s">
        <v>29</v>
      </c>
      <c r="X142" s="4" t="s">
        <v>29</v>
      </c>
      <c r="Y142" s="6" t="s">
        <v>694</v>
      </c>
      <c r="Z142" s="4" t="s">
        <v>29</v>
      </c>
      <c r="AA142" s="4" t="s">
        <v>548</v>
      </c>
    </row>
    <row r="143" spans="1:27" ht="90" x14ac:dyDescent="0.25">
      <c r="A143" s="25" t="s">
        <v>629</v>
      </c>
      <c r="B143" s="4" t="s">
        <v>57</v>
      </c>
      <c r="C143" s="4" t="s">
        <v>629</v>
      </c>
      <c r="D143" s="6" t="s">
        <v>596</v>
      </c>
      <c r="E143" s="6" t="s">
        <v>597</v>
      </c>
      <c r="F143" s="4" t="s">
        <v>31</v>
      </c>
      <c r="G143" s="4" t="s">
        <v>71</v>
      </c>
      <c r="H143" s="6" t="s">
        <v>112</v>
      </c>
      <c r="I143" s="9" t="s">
        <v>734</v>
      </c>
      <c r="J143" s="6" t="s">
        <v>114</v>
      </c>
      <c r="K143" s="9" t="s">
        <v>432</v>
      </c>
      <c r="L143" s="9" t="s">
        <v>121</v>
      </c>
      <c r="M143" s="9" t="s">
        <v>28</v>
      </c>
      <c r="N143" s="4">
        <v>6</v>
      </c>
      <c r="O143" s="9">
        <v>1</v>
      </c>
      <c r="P143" s="20">
        <f t="shared" si="10"/>
        <v>6</v>
      </c>
      <c r="Q143" s="4" t="str">
        <f t="shared" si="11"/>
        <v>MEDIO</v>
      </c>
      <c r="R143" s="4">
        <v>60</v>
      </c>
      <c r="S143" s="20">
        <f t="shared" si="12"/>
        <v>360</v>
      </c>
      <c r="T143" s="4" t="str">
        <f t="shared" si="13"/>
        <v>II</v>
      </c>
      <c r="U143" s="4" t="str">
        <f t="shared" si="14"/>
        <v>NO ACEPTABLE O ACEPTABLE CON CONTROL ESPECIFICO</v>
      </c>
      <c r="V143" s="6" t="s">
        <v>29</v>
      </c>
      <c r="W143" s="4" t="s">
        <v>29</v>
      </c>
      <c r="X143" s="4" t="s">
        <v>29</v>
      </c>
      <c r="Y143" s="4" t="s">
        <v>600</v>
      </c>
      <c r="Z143" s="4" t="s">
        <v>29</v>
      </c>
      <c r="AA143" s="4" t="s">
        <v>592</v>
      </c>
    </row>
    <row r="144" spans="1:27" ht="90" x14ac:dyDescent="0.25">
      <c r="A144" s="25" t="s">
        <v>629</v>
      </c>
      <c r="B144" s="4" t="s">
        <v>57</v>
      </c>
      <c r="C144" s="4" t="s">
        <v>629</v>
      </c>
      <c r="D144" s="6" t="s">
        <v>596</v>
      </c>
      <c r="E144" s="6" t="s">
        <v>597</v>
      </c>
      <c r="F144" s="4" t="s">
        <v>31</v>
      </c>
      <c r="G144" s="4" t="s">
        <v>71</v>
      </c>
      <c r="H144" s="4" t="s">
        <v>79</v>
      </c>
      <c r="I144" s="9" t="s">
        <v>129</v>
      </c>
      <c r="J144" s="9" t="s">
        <v>130</v>
      </c>
      <c r="K144" s="4" t="s">
        <v>28</v>
      </c>
      <c r="L144" s="4" t="s">
        <v>28</v>
      </c>
      <c r="M144" s="4" t="s">
        <v>171</v>
      </c>
      <c r="N144" s="4">
        <v>10</v>
      </c>
      <c r="O144" s="4">
        <v>1</v>
      </c>
      <c r="P144" s="20">
        <f t="shared" si="10"/>
        <v>10</v>
      </c>
      <c r="Q144" s="4" t="str">
        <f t="shared" si="11"/>
        <v>ALTO</v>
      </c>
      <c r="R144" s="4">
        <v>100</v>
      </c>
      <c r="S144" s="20">
        <f t="shared" si="12"/>
        <v>1000</v>
      </c>
      <c r="T144" s="4" t="str">
        <f t="shared" si="13"/>
        <v>I</v>
      </c>
      <c r="U144" s="4" t="str">
        <f t="shared" si="14"/>
        <v>NO ACEPTABLE</v>
      </c>
      <c r="V144" s="6" t="s">
        <v>29</v>
      </c>
      <c r="W144" s="4" t="s">
        <v>29</v>
      </c>
      <c r="X144" s="4" t="s">
        <v>29</v>
      </c>
      <c r="Y144" s="4" t="s">
        <v>664</v>
      </c>
      <c r="Z144" s="4" t="s">
        <v>29</v>
      </c>
      <c r="AA144" s="4" t="s">
        <v>132</v>
      </c>
    </row>
    <row r="145" spans="1:27" ht="90" x14ac:dyDescent="0.25">
      <c r="A145" s="25" t="s">
        <v>629</v>
      </c>
      <c r="B145" s="4" t="s">
        <v>57</v>
      </c>
      <c r="C145" s="4" t="s">
        <v>629</v>
      </c>
      <c r="D145" s="6" t="s">
        <v>596</v>
      </c>
      <c r="E145" s="6" t="s">
        <v>597</v>
      </c>
      <c r="F145" s="4" t="s">
        <v>31</v>
      </c>
      <c r="G145" s="4" t="s">
        <v>71</v>
      </c>
      <c r="H145" s="4" t="s">
        <v>79</v>
      </c>
      <c r="I145" s="9" t="s">
        <v>169</v>
      </c>
      <c r="J145" s="9" t="s">
        <v>170</v>
      </c>
      <c r="K145" s="4" t="s">
        <v>28</v>
      </c>
      <c r="L145" s="4" t="s">
        <v>28</v>
      </c>
      <c r="M145" s="4" t="s">
        <v>171</v>
      </c>
      <c r="N145" s="4">
        <v>2</v>
      </c>
      <c r="O145" s="4">
        <v>1</v>
      </c>
      <c r="P145" s="20">
        <f t="shared" si="10"/>
        <v>2</v>
      </c>
      <c r="Q145" s="4" t="str">
        <f t="shared" si="11"/>
        <v>BAJO</v>
      </c>
      <c r="R145" s="4">
        <v>10</v>
      </c>
      <c r="S145" s="20">
        <f t="shared" si="12"/>
        <v>20</v>
      </c>
      <c r="T145" s="4" t="str">
        <f t="shared" si="13"/>
        <v>IV</v>
      </c>
      <c r="U145" s="4" t="str">
        <f t="shared" si="14"/>
        <v>ACEPTABLE</v>
      </c>
      <c r="V145" s="6" t="s">
        <v>29</v>
      </c>
      <c r="W145" s="4" t="s">
        <v>29</v>
      </c>
      <c r="X145" s="4" t="s">
        <v>29</v>
      </c>
      <c r="Y145" s="4" t="s">
        <v>664</v>
      </c>
      <c r="Z145" s="4" t="s">
        <v>29</v>
      </c>
      <c r="AA145" s="4" t="s">
        <v>132</v>
      </c>
    </row>
    <row r="146" spans="1:27" ht="75" x14ac:dyDescent="0.25">
      <c r="A146" s="25" t="s">
        <v>629</v>
      </c>
      <c r="B146" s="4" t="s">
        <v>57</v>
      </c>
      <c r="C146" s="4" t="s">
        <v>629</v>
      </c>
      <c r="D146" s="6" t="s">
        <v>596</v>
      </c>
      <c r="E146" s="6" t="s">
        <v>597</v>
      </c>
      <c r="F146" s="4" t="s">
        <v>31</v>
      </c>
      <c r="G146" s="4" t="s">
        <v>71</v>
      </c>
      <c r="H146" s="4" t="s">
        <v>32</v>
      </c>
      <c r="I146" s="22" t="s">
        <v>542</v>
      </c>
      <c r="J146" s="6" t="s">
        <v>543</v>
      </c>
      <c r="K146" s="4" t="s">
        <v>764</v>
      </c>
      <c r="L146" s="4" t="s">
        <v>28</v>
      </c>
      <c r="M146" s="4" t="s">
        <v>28</v>
      </c>
      <c r="N146" s="4">
        <v>2</v>
      </c>
      <c r="O146" s="4">
        <v>1</v>
      </c>
      <c r="P146" s="20">
        <f t="shared" si="10"/>
        <v>2</v>
      </c>
      <c r="Q146" s="4" t="str">
        <f t="shared" si="11"/>
        <v>BAJO</v>
      </c>
      <c r="R146" s="4">
        <v>10</v>
      </c>
      <c r="S146" s="20">
        <f t="shared" si="12"/>
        <v>20</v>
      </c>
      <c r="T146" s="4" t="str">
        <f t="shared" si="13"/>
        <v>IV</v>
      </c>
      <c r="U146" s="4" t="str">
        <f t="shared" si="14"/>
        <v>ACEPTABLE</v>
      </c>
      <c r="V146" s="4" t="s">
        <v>29</v>
      </c>
      <c r="W146" s="4" t="s">
        <v>29</v>
      </c>
      <c r="X146" s="4" t="s">
        <v>29</v>
      </c>
      <c r="Y146" s="4" t="s">
        <v>764</v>
      </c>
      <c r="Z146" s="4" t="s">
        <v>29</v>
      </c>
      <c r="AA146" s="4" t="s">
        <v>29</v>
      </c>
    </row>
    <row r="147" spans="1:27" ht="240" x14ac:dyDescent="0.25">
      <c r="A147" s="24" t="s">
        <v>630</v>
      </c>
      <c r="B147" s="4" t="s">
        <v>57</v>
      </c>
      <c r="C147" s="4" t="s">
        <v>60</v>
      </c>
      <c r="D147" s="4" t="s">
        <v>631</v>
      </c>
      <c r="E147" s="4" t="s">
        <v>632</v>
      </c>
      <c r="F147" s="4" t="s">
        <v>31</v>
      </c>
      <c r="G147" s="4" t="s">
        <v>71</v>
      </c>
      <c r="H147" s="9" t="s">
        <v>53</v>
      </c>
      <c r="I147" s="6" t="s">
        <v>95</v>
      </c>
      <c r="J147" s="6" t="s">
        <v>96</v>
      </c>
      <c r="K147" s="4" t="s">
        <v>28</v>
      </c>
      <c r="L147" s="4" t="s">
        <v>28</v>
      </c>
      <c r="M147" s="4" t="s">
        <v>644</v>
      </c>
      <c r="N147" s="4">
        <v>2</v>
      </c>
      <c r="O147" s="4">
        <v>4</v>
      </c>
      <c r="P147" s="20">
        <f t="shared" si="10"/>
        <v>8</v>
      </c>
      <c r="Q147" s="4" t="str">
        <f t="shared" si="11"/>
        <v>MEDIO</v>
      </c>
      <c r="R147" s="4">
        <v>25</v>
      </c>
      <c r="S147" s="20">
        <f t="shared" si="12"/>
        <v>200</v>
      </c>
      <c r="T147" s="4" t="str">
        <f t="shared" si="13"/>
        <v>II</v>
      </c>
      <c r="U147" s="4" t="str">
        <f t="shared" si="14"/>
        <v>NO ACEPTABLE O ACEPTABLE CON CONTROL ESPECIFICO</v>
      </c>
      <c r="V147" s="6" t="s">
        <v>29</v>
      </c>
      <c r="W147" s="4" t="s">
        <v>29</v>
      </c>
      <c r="X147" s="4" t="s">
        <v>29</v>
      </c>
      <c r="Y147" s="4" t="s">
        <v>645</v>
      </c>
      <c r="Z147" s="4" t="s">
        <v>97</v>
      </c>
      <c r="AA147" s="4" t="s">
        <v>732</v>
      </c>
    </row>
    <row r="148" spans="1:27" ht="240" x14ac:dyDescent="0.25">
      <c r="A148" s="24" t="s">
        <v>630</v>
      </c>
      <c r="B148" s="4" t="s">
        <v>57</v>
      </c>
      <c r="C148" s="4" t="s">
        <v>60</v>
      </c>
      <c r="D148" s="4" t="s">
        <v>631</v>
      </c>
      <c r="E148" s="4" t="s">
        <v>632</v>
      </c>
      <c r="F148" s="4" t="s">
        <v>31</v>
      </c>
      <c r="G148" s="4" t="s">
        <v>71</v>
      </c>
      <c r="H148" s="6" t="s">
        <v>27</v>
      </c>
      <c r="I148" s="6" t="s">
        <v>109</v>
      </c>
      <c r="J148" s="6" t="s">
        <v>110</v>
      </c>
      <c r="K148" s="6" t="s">
        <v>633</v>
      </c>
      <c r="L148" s="6" t="s">
        <v>28</v>
      </c>
      <c r="M148" s="6" t="s">
        <v>738</v>
      </c>
      <c r="N148" s="4">
        <v>2</v>
      </c>
      <c r="O148" s="4">
        <v>4</v>
      </c>
      <c r="P148" s="20">
        <f t="shared" si="10"/>
        <v>8</v>
      </c>
      <c r="Q148" s="4" t="str">
        <f t="shared" si="11"/>
        <v>MEDIO</v>
      </c>
      <c r="R148" s="4">
        <v>10</v>
      </c>
      <c r="S148" s="20">
        <f t="shared" si="12"/>
        <v>80</v>
      </c>
      <c r="T148" s="4" t="str">
        <f t="shared" si="13"/>
        <v>III</v>
      </c>
      <c r="U148" s="4" t="str">
        <f t="shared" si="14"/>
        <v>MEJORABLE</v>
      </c>
      <c r="V148" s="6" t="s">
        <v>29</v>
      </c>
      <c r="W148" s="4" t="s">
        <v>29</v>
      </c>
      <c r="X148" s="6" t="s">
        <v>29</v>
      </c>
      <c r="Y148" s="6" t="s">
        <v>29</v>
      </c>
      <c r="Z148" s="4" t="s">
        <v>29</v>
      </c>
      <c r="AA148" s="4" t="s">
        <v>100</v>
      </c>
    </row>
    <row r="149" spans="1:27" ht="240" x14ac:dyDescent="0.25">
      <c r="A149" s="24" t="s">
        <v>630</v>
      </c>
      <c r="B149" s="4" t="s">
        <v>57</v>
      </c>
      <c r="C149" s="4" t="s">
        <v>60</v>
      </c>
      <c r="D149" s="4" t="s">
        <v>631</v>
      </c>
      <c r="E149" s="4" t="s">
        <v>632</v>
      </c>
      <c r="F149" s="4" t="s">
        <v>31</v>
      </c>
      <c r="G149" s="4" t="s">
        <v>71</v>
      </c>
      <c r="H149" s="6" t="s">
        <v>27</v>
      </c>
      <c r="I149" s="6" t="s">
        <v>347</v>
      </c>
      <c r="J149" s="6" t="s">
        <v>348</v>
      </c>
      <c r="K149" s="6" t="s">
        <v>633</v>
      </c>
      <c r="L149" s="6" t="s">
        <v>28</v>
      </c>
      <c r="M149" s="6" t="s">
        <v>738</v>
      </c>
      <c r="N149" s="4">
        <v>2</v>
      </c>
      <c r="O149" s="4">
        <v>4</v>
      </c>
      <c r="P149" s="20">
        <f t="shared" si="10"/>
        <v>8</v>
      </c>
      <c r="Q149" s="4" t="str">
        <f t="shared" si="11"/>
        <v>MEDIO</v>
      </c>
      <c r="R149" s="4">
        <v>25</v>
      </c>
      <c r="S149" s="20">
        <f t="shared" si="12"/>
        <v>200</v>
      </c>
      <c r="T149" s="4" t="str">
        <f t="shared" si="13"/>
        <v>II</v>
      </c>
      <c r="U149" s="4" t="str">
        <f t="shared" si="14"/>
        <v>NO ACEPTABLE O ACEPTABLE CON CONTROL ESPECIFICO</v>
      </c>
      <c r="V149" s="6" t="s">
        <v>29</v>
      </c>
      <c r="W149" s="4" t="s">
        <v>29</v>
      </c>
      <c r="X149" s="6" t="s">
        <v>29</v>
      </c>
      <c r="Y149" s="6" t="s">
        <v>29</v>
      </c>
      <c r="Z149" s="6" t="s">
        <v>29</v>
      </c>
      <c r="AA149" s="4" t="s">
        <v>323</v>
      </c>
    </row>
    <row r="150" spans="1:27" ht="240" x14ac:dyDescent="0.25">
      <c r="A150" s="24" t="s">
        <v>630</v>
      </c>
      <c r="B150" s="4" t="s">
        <v>57</v>
      </c>
      <c r="C150" s="4" t="s">
        <v>60</v>
      </c>
      <c r="D150" s="4" t="s">
        <v>631</v>
      </c>
      <c r="E150" s="4" t="s">
        <v>632</v>
      </c>
      <c r="F150" s="4" t="s">
        <v>31</v>
      </c>
      <c r="G150" s="4" t="s">
        <v>71</v>
      </c>
      <c r="H150" s="6" t="s">
        <v>112</v>
      </c>
      <c r="I150" s="9" t="s">
        <v>364</v>
      </c>
      <c r="J150" s="9" t="s">
        <v>114</v>
      </c>
      <c r="K150" s="6" t="s">
        <v>365</v>
      </c>
      <c r="L150" s="6" t="s">
        <v>366</v>
      </c>
      <c r="M150" s="6" t="s">
        <v>123</v>
      </c>
      <c r="N150" s="4">
        <v>6</v>
      </c>
      <c r="O150" s="4">
        <v>1</v>
      </c>
      <c r="P150" s="20">
        <f t="shared" si="10"/>
        <v>6</v>
      </c>
      <c r="Q150" s="4" t="str">
        <f t="shared" si="11"/>
        <v>MEDIO</v>
      </c>
      <c r="R150" s="4">
        <v>60</v>
      </c>
      <c r="S150" s="20">
        <f t="shared" si="12"/>
        <v>360</v>
      </c>
      <c r="T150" s="4" t="str">
        <f t="shared" si="13"/>
        <v>II</v>
      </c>
      <c r="U150" s="4" t="str">
        <f t="shared" si="14"/>
        <v>NO ACEPTABLE O ACEPTABLE CON CONTROL ESPECIFICO</v>
      </c>
      <c r="V150" s="6" t="s">
        <v>29</v>
      </c>
      <c r="W150" s="4" t="s">
        <v>29</v>
      </c>
      <c r="X150" s="6" t="s">
        <v>29</v>
      </c>
      <c r="Y150" s="4" t="s">
        <v>367</v>
      </c>
      <c r="Z150" s="6" t="s">
        <v>123</v>
      </c>
      <c r="AA150" s="4" t="s">
        <v>29</v>
      </c>
    </row>
    <row r="151" spans="1:27" ht="240" x14ac:dyDescent="0.25">
      <c r="A151" s="24" t="s">
        <v>630</v>
      </c>
      <c r="B151" s="4" t="s">
        <v>57</v>
      </c>
      <c r="C151" s="4" t="s">
        <v>60</v>
      </c>
      <c r="D151" s="4" t="s">
        <v>631</v>
      </c>
      <c r="E151" s="4" t="s">
        <v>632</v>
      </c>
      <c r="F151" s="4" t="s">
        <v>31</v>
      </c>
      <c r="G151" s="4" t="s">
        <v>71</v>
      </c>
      <c r="H151" s="6" t="s">
        <v>112</v>
      </c>
      <c r="I151" s="9" t="s">
        <v>734</v>
      </c>
      <c r="J151" s="6" t="s">
        <v>114</v>
      </c>
      <c r="K151" s="9" t="s">
        <v>120</v>
      </c>
      <c r="L151" s="9" t="s">
        <v>121</v>
      </c>
      <c r="M151" s="9" t="s">
        <v>28</v>
      </c>
      <c r="N151" s="4">
        <v>6</v>
      </c>
      <c r="O151" s="9">
        <v>1</v>
      </c>
      <c r="P151" s="20">
        <f t="shared" si="10"/>
        <v>6</v>
      </c>
      <c r="Q151" s="4" t="str">
        <f t="shared" si="11"/>
        <v>MEDIO</v>
      </c>
      <c r="R151" s="4">
        <v>60</v>
      </c>
      <c r="S151" s="20">
        <f t="shared" si="12"/>
        <v>360</v>
      </c>
      <c r="T151" s="4" t="str">
        <f t="shared" si="13"/>
        <v>II</v>
      </c>
      <c r="U151" s="4" t="str">
        <f t="shared" si="14"/>
        <v>NO ACEPTABLE O ACEPTABLE CON CONTROL ESPECIFICO</v>
      </c>
      <c r="V151" s="6" t="s">
        <v>29</v>
      </c>
      <c r="W151" s="4" t="s">
        <v>29</v>
      </c>
      <c r="X151" s="4" t="s">
        <v>29</v>
      </c>
      <c r="Y151" s="4" t="s">
        <v>634</v>
      </c>
      <c r="Z151" s="4" t="s">
        <v>123</v>
      </c>
      <c r="AA151" s="4" t="s">
        <v>592</v>
      </c>
    </row>
    <row r="152" spans="1:27" ht="240" x14ac:dyDescent="0.25">
      <c r="A152" s="24" t="s">
        <v>630</v>
      </c>
      <c r="B152" s="4" t="s">
        <v>57</v>
      </c>
      <c r="C152" s="4" t="s">
        <v>60</v>
      </c>
      <c r="D152" s="4" t="s">
        <v>631</v>
      </c>
      <c r="E152" s="4" t="s">
        <v>632</v>
      </c>
      <c r="F152" s="4" t="s">
        <v>31</v>
      </c>
      <c r="G152" s="4" t="s">
        <v>71</v>
      </c>
      <c r="H152" s="6" t="s">
        <v>112</v>
      </c>
      <c r="I152" s="9" t="s">
        <v>137</v>
      </c>
      <c r="J152" s="9" t="s">
        <v>138</v>
      </c>
      <c r="K152" s="6" t="s">
        <v>28</v>
      </c>
      <c r="L152" s="6" t="s">
        <v>116</v>
      </c>
      <c r="M152" s="6" t="s">
        <v>28</v>
      </c>
      <c r="N152" s="4">
        <v>2</v>
      </c>
      <c r="O152" s="4">
        <v>3</v>
      </c>
      <c r="P152" s="20">
        <f t="shared" si="10"/>
        <v>6</v>
      </c>
      <c r="Q152" s="4" t="str">
        <f t="shared" si="11"/>
        <v>MEDIO</v>
      </c>
      <c r="R152" s="4">
        <v>10</v>
      </c>
      <c r="S152" s="20">
        <f t="shared" si="12"/>
        <v>60</v>
      </c>
      <c r="T152" s="4" t="str">
        <f t="shared" si="13"/>
        <v>III</v>
      </c>
      <c r="U152" s="4" t="str">
        <f t="shared" si="14"/>
        <v>MEJORABLE</v>
      </c>
      <c r="V152" s="6" t="s">
        <v>29</v>
      </c>
      <c r="W152" s="4" t="s">
        <v>29</v>
      </c>
      <c r="X152" s="4" t="s">
        <v>29</v>
      </c>
      <c r="Y152" s="4" t="s">
        <v>116</v>
      </c>
      <c r="Z152" s="4" t="s">
        <v>29</v>
      </c>
      <c r="AA152" s="4" t="s">
        <v>118</v>
      </c>
    </row>
    <row r="153" spans="1:27" ht="240" x14ac:dyDescent="0.25">
      <c r="A153" s="24" t="s">
        <v>630</v>
      </c>
      <c r="B153" s="4" t="s">
        <v>57</v>
      </c>
      <c r="C153" s="4" t="s">
        <v>60</v>
      </c>
      <c r="D153" s="4" t="s">
        <v>631</v>
      </c>
      <c r="E153" s="4" t="s">
        <v>632</v>
      </c>
      <c r="F153" s="4" t="s">
        <v>31</v>
      </c>
      <c r="G153" s="4" t="s">
        <v>71</v>
      </c>
      <c r="H153" s="6" t="s">
        <v>112</v>
      </c>
      <c r="I153" s="6" t="s">
        <v>355</v>
      </c>
      <c r="J153" s="6" t="s">
        <v>356</v>
      </c>
      <c r="K153" s="6" t="s">
        <v>357</v>
      </c>
      <c r="L153" s="9" t="s">
        <v>763</v>
      </c>
      <c r="M153" s="9" t="s">
        <v>28</v>
      </c>
      <c r="N153" s="4">
        <v>2</v>
      </c>
      <c r="O153" s="4">
        <v>3</v>
      </c>
      <c r="P153" s="20">
        <f t="shared" si="10"/>
        <v>6</v>
      </c>
      <c r="Q153" s="4" t="str">
        <f t="shared" si="11"/>
        <v>MEDIO</v>
      </c>
      <c r="R153" s="4">
        <v>10</v>
      </c>
      <c r="S153" s="20">
        <f t="shared" si="12"/>
        <v>60</v>
      </c>
      <c r="T153" s="4" t="str">
        <f t="shared" si="13"/>
        <v>III</v>
      </c>
      <c r="U153" s="4" t="str">
        <f t="shared" si="14"/>
        <v>MEJORABLE</v>
      </c>
      <c r="V153" s="6" t="s">
        <v>29</v>
      </c>
      <c r="W153" s="4" t="s">
        <v>29</v>
      </c>
      <c r="X153" s="6" t="s">
        <v>358</v>
      </c>
      <c r="Y153" s="4" t="s">
        <v>638</v>
      </c>
      <c r="Z153" s="4" t="s">
        <v>29</v>
      </c>
      <c r="AA153" s="4" t="s">
        <v>360</v>
      </c>
    </row>
    <row r="154" spans="1:27" ht="240" x14ac:dyDescent="0.25">
      <c r="A154" s="24" t="s">
        <v>630</v>
      </c>
      <c r="B154" s="4" t="s">
        <v>57</v>
      </c>
      <c r="C154" s="4" t="s">
        <v>60</v>
      </c>
      <c r="D154" s="4" t="s">
        <v>631</v>
      </c>
      <c r="E154" s="4" t="s">
        <v>632</v>
      </c>
      <c r="F154" s="4" t="s">
        <v>31</v>
      </c>
      <c r="G154" s="4" t="s">
        <v>71</v>
      </c>
      <c r="H154" s="6" t="s">
        <v>112</v>
      </c>
      <c r="I154" s="9" t="s">
        <v>316</v>
      </c>
      <c r="J154" s="9" t="s">
        <v>114</v>
      </c>
      <c r="K154" s="6" t="s">
        <v>546</v>
      </c>
      <c r="L154" s="6" t="s">
        <v>116</v>
      </c>
      <c r="M154" s="4" t="s">
        <v>28</v>
      </c>
      <c r="N154" s="4">
        <v>2</v>
      </c>
      <c r="O154" s="4">
        <v>2</v>
      </c>
      <c r="P154" s="20">
        <f t="shared" si="10"/>
        <v>4</v>
      </c>
      <c r="Q154" s="4" t="str">
        <f t="shared" si="11"/>
        <v>BAJO</v>
      </c>
      <c r="R154" s="4">
        <v>10</v>
      </c>
      <c r="S154" s="20">
        <f t="shared" si="12"/>
        <v>40</v>
      </c>
      <c r="T154" s="4" t="str">
        <f t="shared" si="13"/>
        <v>III</v>
      </c>
      <c r="U154" s="4" t="str">
        <f t="shared" si="14"/>
        <v>MEJORABLE</v>
      </c>
      <c r="V154" s="6" t="s">
        <v>29</v>
      </c>
      <c r="W154" s="4" t="s">
        <v>29</v>
      </c>
      <c r="X154" s="4" t="s">
        <v>29</v>
      </c>
      <c r="Y154" s="4" t="s">
        <v>117</v>
      </c>
      <c r="Z154" s="4" t="s">
        <v>29</v>
      </c>
      <c r="AA154" s="4" t="s">
        <v>118</v>
      </c>
    </row>
    <row r="155" spans="1:27" ht="240" x14ac:dyDescent="0.25">
      <c r="A155" s="24" t="s">
        <v>630</v>
      </c>
      <c r="B155" s="4" t="s">
        <v>57</v>
      </c>
      <c r="C155" s="4" t="s">
        <v>60</v>
      </c>
      <c r="D155" s="4" t="s">
        <v>631</v>
      </c>
      <c r="E155" s="4" t="s">
        <v>632</v>
      </c>
      <c r="F155" s="4" t="s">
        <v>31</v>
      </c>
      <c r="G155" s="4" t="s">
        <v>71</v>
      </c>
      <c r="H155" s="9" t="s">
        <v>112</v>
      </c>
      <c r="I155" s="11" t="s">
        <v>275</v>
      </c>
      <c r="J155" s="6" t="s">
        <v>114</v>
      </c>
      <c r="K155" s="9" t="s">
        <v>28</v>
      </c>
      <c r="L155" s="9" t="s">
        <v>28</v>
      </c>
      <c r="M155" s="9" t="s">
        <v>28</v>
      </c>
      <c r="N155" s="9">
        <v>2</v>
      </c>
      <c r="O155" s="9">
        <v>3</v>
      </c>
      <c r="P155" s="20">
        <f t="shared" si="10"/>
        <v>6</v>
      </c>
      <c r="Q155" s="4" t="str">
        <f t="shared" si="11"/>
        <v>MEDIO</v>
      </c>
      <c r="R155" s="6">
        <v>10</v>
      </c>
      <c r="S155" s="20">
        <f t="shared" si="12"/>
        <v>60</v>
      </c>
      <c r="T155" s="4" t="str">
        <f t="shared" si="13"/>
        <v>III</v>
      </c>
      <c r="U155" s="4" t="str">
        <f t="shared" si="14"/>
        <v>MEJORABLE</v>
      </c>
      <c r="V155" s="6" t="s">
        <v>29</v>
      </c>
      <c r="W155" s="4" t="s">
        <v>29</v>
      </c>
      <c r="X155" s="4" t="s">
        <v>29</v>
      </c>
      <c r="Y155" s="4" t="s">
        <v>635</v>
      </c>
      <c r="Z155" s="4" t="s">
        <v>29</v>
      </c>
      <c r="AA155" s="4" t="s">
        <v>29</v>
      </c>
    </row>
    <row r="156" spans="1:27" ht="240" x14ac:dyDescent="0.25">
      <c r="A156" s="24" t="s">
        <v>630</v>
      </c>
      <c r="B156" s="4" t="s">
        <v>57</v>
      </c>
      <c r="C156" s="4" t="s">
        <v>60</v>
      </c>
      <c r="D156" s="4" t="s">
        <v>631</v>
      </c>
      <c r="E156" s="4" t="s">
        <v>632</v>
      </c>
      <c r="F156" s="4" t="s">
        <v>31</v>
      </c>
      <c r="G156" s="4" t="s">
        <v>71</v>
      </c>
      <c r="H156" s="9" t="s">
        <v>112</v>
      </c>
      <c r="I156" s="11" t="s">
        <v>272</v>
      </c>
      <c r="J156" s="6" t="s">
        <v>273</v>
      </c>
      <c r="K156" s="9" t="s">
        <v>28</v>
      </c>
      <c r="L156" s="9" t="s">
        <v>28</v>
      </c>
      <c r="M156" s="9" t="s">
        <v>28</v>
      </c>
      <c r="N156" s="9">
        <v>2</v>
      </c>
      <c r="O156" s="9">
        <v>3</v>
      </c>
      <c r="P156" s="20">
        <f t="shared" si="10"/>
        <v>6</v>
      </c>
      <c r="Q156" s="4" t="str">
        <f t="shared" si="11"/>
        <v>MEDIO</v>
      </c>
      <c r="R156" s="6">
        <v>10</v>
      </c>
      <c r="S156" s="20">
        <f t="shared" si="12"/>
        <v>60</v>
      </c>
      <c r="T156" s="4" t="str">
        <f t="shared" si="13"/>
        <v>III</v>
      </c>
      <c r="U156" s="4" t="str">
        <f t="shared" si="14"/>
        <v>MEJORABLE</v>
      </c>
      <c r="V156" s="6" t="s">
        <v>29</v>
      </c>
      <c r="W156" s="4" t="s">
        <v>29</v>
      </c>
      <c r="X156" s="4" t="s">
        <v>29</v>
      </c>
      <c r="Y156" s="4" t="s">
        <v>29</v>
      </c>
      <c r="Z156" s="4" t="s">
        <v>29</v>
      </c>
      <c r="AA156" s="4" t="s">
        <v>29</v>
      </c>
    </row>
    <row r="157" spans="1:27" ht="240" x14ac:dyDescent="0.25">
      <c r="A157" s="24" t="s">
        <v>630</v>
      </c>
      <c r="B157" s="4" t="s">
        <v>57</v>
      </c>
      <c r="C157" s="4" t="s">
        <v>60</v>
      </c>
      <c r="D157" s="4" t="s">
        <v>631</v>
      </c>
      <c r="E157" s="4" t="s">
        <v>632</v>
      </c>
      <c r="F157" s="4" t="s">
        <v>31</v>
      </c>
      <c r="G157" s="4" t="s">
        <v>71</v>
      </c>
      <c r="H157" s="6" t="s">
        <v>112</v>
      </c>
      <c r="I157" s="6" t="s">
        <v>550</v>
      </c>
      <c r="J157" s="6" t="s">
        <v>125</v>
      </c>
      <c r="K157" s="9" t="s">
        <v>363</v>
      </c>
      <c r="L157" s="6" t="s">
        <v>28</v>
      </c>
      <c r="M157" s="6" t="s">
        <v>28</v>
      </c>
      <c r="N157" s="4">
        <v>2</v>
      </c>
      <c r="O157" s="4">
        <v>2</v>
      </c>
      <c r="P157" s="20">
        <f t="shared" si="10"/>
        <v>4</v>
      </c>
      <c r="Q157" s="4" t="str">
        <f t="shared" si="11"/>
        <v>BAJO</v>
      </c>
      <c r="R157" s="4">
        <v>10</v>
      </c>
      <c r="S157" s="20">
        <f t="shared" si="12"/>
        <v>40</v>
      </c>
      <c r="T157" s="4" t="str">
        <f t="shared" si="13"/>
        <v>III</v>
      </c>
      <c r="U157" s="4" t="str">
        <f t="shared" si="14"/>
        <v>MEJORABLE</v>
      </c>
      <c r="V157" s="6" t="s">
        <v>29</v>
      </c>
      <c r="W157" s="4" t="s">
        <v>29</v>
      </c>
      <c r="X157" s="4" t="s">
        <v>29</v>
      </c>
      <c r="Y157" s="4" t="s">
        <v>693</v>
      </c>
      <c r="Z157" s="4" t="s">
        <v>29</v>
      </c>
      <c r="AA157" s="4" t="s">
        <v>29</v>
      </c>
    </row>
    <row r="158" spans="1:27" ht="240" x14ac:dyDescent="0.25">
      <c r="A158" s="24" t="s">
        <v>630</v>
      </c>
      <c r="B158" s="4" t="s">
        <v>57</v>
      </c>
      <c r="C158" s="4" t="s">
        <v>60</v>
      </c>
      <c r="D158" s="4" t="s">
        <v>631</v>
      </c>
      <c r="E158" s="4" t="s">
        <v>632</v>
      </c>
      <c r="F158" s="4" t="s">
        <v>31</v>
      </c>
      <c r="G158" s="4" t="s">
        <v>71</v>
      </c>
      <c r="H158" s="6" t="s">
        <v>112</v>
      </c>
      <c r="I158" s="6" t="s">
        <v>361</v>
      </c>
      <c r="J158" s="6" t="s">
        <v>125</v>
      </c>
      <c r="K158" s="6" t="s">
        <v>126</v>
      </c>
      <c r="L158" s="6" t="s">
        <v>127</v>
      </c>
      <c r="M158" s="6" t="s">
        <v>28</v>
      </c>
      <c r="N158" s="4">
        <v>2</v>
      </c>
      <c r="O158" s="4">
        <v>2</v>
      </c>
      <c r="P158" s="20">
        <f t="shared" si="10"/>
        <v>4</v>
      </c>
      <c r="Q158" s="4" t="str">
        <f t="shared" si="11"/>
        <v>BAJO</v>
      </c>
      <c r="R158" s="4">
        <v>10</v>
      </c>
      <c r="S158" s="20">
        <f t="shared" si="12"/>
        <v>40</v>
      </c>
      <c r="T158" s="4" t="str">
        <f t="shared" si="13"/>
        <v>III</v>
      </c>
      <c r="U158" s="4" t="str">
        <f t="shared" si="14"/>
        <v>MEJORABLE</v>
      </c>
      <c r="V158" s="6" t="s">
        <v>29</v>
      </c>
      <c r="W158" s="4" t="s">
        <v>29</v>
      </c>
      <c r="X158" s="4" t="s">
        <v>29</v>
      </c>
      <c r="Y158" s="4" t="s">
        <v>636</v>
      </c>
      <c r="Z158" s="4" t="s">
        <v>29</v>
      </c>
      <c r="AA158" s="4" t="s">
        <v>128</v>
      </c>
    </row>
    <row r="159" spans="1:27" ht="240" x14ac:dyDescent="0.25">
      <c r="A159" s="24" t="s">
        <v>630</v>
      </c>
      <c r="B159" s="4" t="s">
        <v>57</v>
      </c>
      <c r="C159" s="4" t="s">
        <v>60</v>
      </c>
      <c r="D159" s="4" t="s">
        <v>631</v>
      </c>
      <c r="E159" s="4" t="s">
        <v>632</v>
      </c>
      <c r="F159" s="4" t="s">
        <v>31</v>
      </c>
      <c r="G159" s="4" t="s">
        <v>71</v>
      </c>
      <c r="H159" s="6" t="s">
        <v>112</v>
      </c>
      <c r="I159" s="4" t="s">
        <v>198</v>
      </c>
      <c r="J159" s="6" t="s">
        <v>114</v>
      </c>
      <c r="K159" s="6" t="s">
        <v>357</v>
      </c>
      <c r="L159" s="9" t="s">
        <v>637</v>
      </c>
      <c r="M159" s="9" t="s">
        <v>28</v>
      </c>
      <c r="N159" s="4">
        <v>2</v>
      </c>
      <c r="O159" s="4">
        <v>3</v>
      </c>
      <c r="P159" s="20">
        <f t="shared" si="10"/>
        <v>6</v>
      </c>
      <c r="Q159" s="4" t="str">
        <f t="shared" si="11"/>
        <v>MEDIO</v>
      </c>
      <c r="R159" s="4">
        <v>10</v>
      </c>
      <c r="S159" s="20">
        <f t="shared" si="12"/>
        <v>60</v>
      </c>
      <c r="T159" s="4" t="str">
        <f t="shared" si="13"/>
        <v>III</v>
      </c>
      <c r="U159" s="4" t="str">
        <f t="shared" si="14"/>
        <v>MEJORABLE</v>
      </c>
      <c r="V159" s="6" t="s">
        <v>29</v>
      </c>
      <c r="W159" s="4" t="s">
        <v>29</v>
      </c>
      <c r="X159" s="6" t="s">
        <v>384</v>
      </c>
      <c r="Y159" s="4" t="s">
        <v>638</v>
      </c>
      <c r="Z159" s="4" t="s">
        <v>29</v>
      </c>
      <c r="AA159" s="4" t="s">
        <v>360</v>
      </c>
    </row>
    <row r="160" spans="1:27" ht="240" x14ac:dyDescent="0.25">
      <c r="A160" s="24" t="s">
        <v>630</v>
      </c>
      <c r="B160" s="4" t="s">
        <v>57</v>
      </c>
      <c r="C160" s="4" t="s">
        <v>60</v>
      </c>
      <c r="D160" s="4" t="s">
        <v>631</v>
      </c>
      <c r="E160" s="4" t="s">
        <v>632</v>
      </c>
      <c r="F160" s="4" t="s">
        <v>31</v>
      </c>
      <c r="G160" s="4" t="s">
        <v>71</v>
      </c>
      <c r="H160" s="9" t="s">
        <v>79</v>
      </c>
      <c r="I160" s="9" t="s">
        <v>129</v>
      </c>
      <c r="J160" s="9" t="s">
        <v>130</v>
      </c>
      <c r="K160" s="4" t="s">
        <v>28</v>
      </c>
      <c r="L160" s="4" t="s">
        <v>28</v>
      </c>
      <c r="M160" s="4" t="s">
        <v>171</v>
      </c>
      <c r="N160" s="4">
        <v>10</v>
      </c>
      <c r="O160" s="4">
        <v>1</v>
      </c>
      <c r="P160" s="20">
        <f t="shared" si="10"/>
        <v>10</v>
      </c>
      <c r="Q160" s="4" t="str">
        <f t="shared" si="11"/>
        <v>ALTO</v>
      </c>
      <c r="R160" s="4">
        <v>100</v>
      </c>
      <c r="S160" s="20">
        <f t="shared" si="12"/>
        <v>1000</v>
      </c>
      <c r="T160" s="4" t="str">
        <f t="shared" si="13"/>
        <v>I</v>
      </c>
      <c r="U160" s="4" t="str">
        <f t="shared" si="14"/>
        <v>NO ACEPTABLE</v>
      </c>
      <c r="V160" s="6" t="s">
        <v>29</v>
      </c>
      <c r="W160" s="4" t="s">
        <v>29</v>
      </c>
      <c r="X160" s="4" t="s">
        <v>29</v>
      </c>
      <c r="Y160" s="4" t="s">
        <v>664</v>
      </c>
      <c r="Z160" s="4" t="s">
        <v>29</v>
      </c>
      <c r="AA160" s="4" t="s">
        <v>132</v>
      </c>
    </row>
    <row r="161" spans="1:27" ht="240" x14ac:dyDescent="0.25">
      <c r="A161" s="24" t="s">
        <v>630</v>
      </c>
      <c r="B161" s="4" t="s">
        <v>57</v>
      </c>
      <c r="C161" s="4" t="s">
        <v>60</v>
      </c>
      <c r="D161" s="4" t="s">
        <v>631</v>
      </c>
      <c r="E161" s="4" t="s">
        <v>632</v>
      </c>
      <c r="F161" s="4" t="s">
        <v>31</v>
      </c>
      <c r="G161" s="4" t="s">
        <v>71</v>
      </c>
      <c r="H161" s="9" t="s">
        <v>79</v>
      </c>
      <c r="I161" s="9" t="s">
        <v>169</v>
      </c>
      <c r="J161" s="9" t="s">
        <v>170</v>
      </c>
      <c r="K161" s="4" t="s">
        <v>28</v>
      </c>
      <c r="L161" s="4" t="s">
        <v>28</v>
      </c>
      <c r="M161" s="4" t="s">
        <v>171</v>
      </c>
      <c r="N161" s="4">
        <v>2</v>
      </c>
      <c r="O161" s="4">
        <v>1</v>
      </c>
      <c r="P161" s="20">
        <f t="shared" si="10"/>
        <v>2</v>
      </c>
      <c r="Q161" s="4" t="str">
        <f t="shared" si="11"/>
        <v>BAJO</v>
      </c>
      <c r="R161" s="4">
        <v>10</v>
      </c>
      <c r="S161" s="20">
        <f t="shared" si="12"/>
        <v>20</v>
      </c>
      <c r="T161" s="4" t="str">
        <f t="shared" si="13"/>
        <v>IV</v>
      </c>
      <c r="U161" s="4" t="str">
        <f t="shared" si="14"/>
        <v>ACEPTABLE</v>
      </c>
      <c r="V161" s="6" t="s">
        <v>29</v>
      </c>
      <c r="W161" s="4" t="s">
        <v>29</v>
      </c>
      <c r="X161" s="4" t="s">
        <v>29</v>
      </c>
      <c r="Y161" s="4" t="s">
        <v>664</v>
      </c>
      <c r="Z161" s="4" t="s">
        <v>29</v>
      </c>
      <c r="AA161" s="4" t="s">
        <v>132</v>
      </c>
    </row>
    <row r="162" spans="1:27" ht="240" x14ac:dyDescent="0.25">
      <c r="A162" s="24" t="s">
        <v>630</v>
      </c>
      <c r="B162" s="4" t="s">
        <v>57</v>
      </c>
      <c r="C162" s="4" t="s">
        <v>60</v>
      </c>
      <c r="D162" s="4" t="s">
        <v>631</v>
      </c>
      <c r="E162" s="4" t="s">
        <v>632</v>
      </c>
      <c r="F162" s="4" t="s">
        <v>31</v>
      </c>
      <c r="G162" s="4" t="s">
        <v>71</v>
      </c>
      <c r="H162" s="9" t="s">
        <v>25</v>
      </c>
      <c r="I162" s="9" t="s">
        <v>172</v>
      </c>
      <c r="J162" s="9" t="s">
        <v>173</v>
      </c>
      <c r="K162" s="9" t="s">
        <v>174</v>
      </c>
      <c r="L162" s="9" t="s">
        <v>28</v>
      </c>
      <c r="M162" s="9" t="s">
        <v>28</v>
      </c>
      <c r="N162" s="9">
        <v>2</v>
      </c>
      <c r="O162" s="9">
        <v>4</v>
      </c>
      <c r="P162" s="20">
        <f t="shared" si="10"/>
        <v>8</v>
      </c>
      <c r="Q162" s="4" t="str">
        <f t="shared" si="11"/>
        <v>MEDIO</v>
      </c>
      <c r="R162" s="4">
        <v>10</v>
      </c>
      <c r="S162" s="20">
        <f t="shared" si="12"/>
        <v>80</v>
      </c>
      <c r="T162" s="4" t="str">
        <f t="shared" si="13"/>
        <v>III</v>
      </c>
      <c r="U162" s="4" t="str">
        <f t="shared" si="14"/>
        <v>MEJORABLE</v>
      </c>
      <c r="V162" s="6" t="s">
        <v>29</v>
      </c>
      <c r="W162" s="4" t="s">
        <v>29</v>
      </c>
      <c r="X162" s="9" t="s">
        <v>174</v>
      </c>
      <c r="Y162" s="4" t="s">
        <v>29</v>
      </c>
      <c r="Z162" s="4" t="s">
        <v>29</v>
      </c>
      <c r="AA162" s="4" t="s">
        <v>595</v>
      </c>
    </row>
    <row r="163" spans="1:27" ht="240" x14ac:dyDescent="0.25">
      <c r="A163" s="24" t="s">
        <v>630</v>
      </c>
      <c r="B163" s="4" t="s">
        <v>57</v>
      </c>
      <c r="C163" s="4" t="s">
        <v>60</v>
      </c>
      <c r="D163" s="4" t="s">
        <v>631</v>
      </c>
      <c r="E163" s="4" t="s">
        <v>632</v>
      </c>
      <c r="F163" s="4" t="s">
        <v>31</v>
      </c>
      <c r="G163" s="4" t="s">
        <v>71</v>
      </c>
      <c r="H163" s="6" t="s">
        <v>25</v>
      </c>
      <c r="I163" s="6" t="s">
        <v>342</v>
      </c>
      <c r="J163" s="6" t="s">
        <v>343</v>
      </c>
      <c r="K163" s="6" t="s">
        <v>28</v>
      </c>
      <c r="L163" s="6" t="s">
        <v>344</v>
      </c>
      <c r="M163" s="6" t="s">
        <v>28</v>
      </c>
      <c r="N163" s="4">
        <v>2</v>
      </c>
      <c r="O163" s="4">
        <v>1</v>
      </c>
      <c r="P163" s="20">
        <f t="shared" si="10"/>
        <v>2</v>
      </c>
      <c r="Q163" s="4" t="str">
        <f t="shared" si="11"/>
        <v>BAJO</v>
      </c>
      <c r="R163" s="4">
        <v>10</v>
      </c>
      <c r="S163" s="20">
        <f t="shared" si="12"/>
        <v>20</v>
      </c>
      <c r="T163" s="4" t="str">
        <f t="shared" si="13"/>
        <v>IV</v>
      </c>
      <c r="U163" s="4" t="str">
        <f t="shared" si="14"/>
        <v>ACEPTABLE</v>
      </c>
      <c r="V163" s="6" t="s">
        <v>29</v>
      </c>
      <c r="W163" s="4" t="s">
        <v>29</v>
      </c>
      <c r="X163" s="6" t="s">
        <v>29</v>
      </c>
      <c r="Y163" s="6" t="s">
        <v>344</v>
      </c>
      <c r="Z163" s="6" t="s">
        <v>29</v>
      </c>
      <c r="AA163" s="4" t="s">
        <v>29</v>
      </c>
    </row>
    <row r="164" spans="1:27" ht="90" x14ac:dyDescent="0.25">
      <c r="A164" s="25" t="s">
        <v>480</v>
      </c>
      <c r="B164" s="4" t="s">
        <v>57</v>
      </c>
      <c r="C164" s="4" t="s">
        <v>459</v>
      </c>
      <c r="D164" s="6" t="s">
        <v>481</v>
      </c>
      <c r="E164" s="6" t="s">
        <v>772</v>
      </c>
      <c r="F164" s="4" t="s">
        <v>31</v>
      </c>
      <c r="G164" s="4">
        <v>2</v>
      </c>
      <c r="H164" s="9" t="s">
        <v>53</v>
      </c>
      <c r="I164" s="6" t="s">
        <v>95</v>
      </c>
      <c r="J164" s="6" t="s">
        <v>96</v>
      </c>
      <c r="K164" s="4" t="s">
        <v>28</v>
      </c>
      <c r="L164" s="4" t="s">
        <v>28</v>
      </c>
      <c r="M164" s="4" t="s">
        <v>644</v>
      </c>
      <c r="N164" s="4">
        <v>2</v>
      </c>
      <c r="O164" s="4">
        <v>4</v>
      </c>
      <c r="P164" s="20">
        <f t="shared" si="10"/>
        <v>8</v>
      </c>
      <c r="Q164" s="4" t="str">
        <f t="shared" si="11"/>
        <v>MEDIO</v>
      </c>
      <c r="R164" s="4">
        <v>25</v>
      </c>
      <c r="S164" s="20">
        <f t="shared" si="12"/>
        <v>200</v>
      </c>
      <c r="T164" s="4" t="str">
        <f t="shared" si="13"/>
        <v>II</v>
      </c>
      <c r="U164" s="4" t="str">
        <f t="shared" si="14"/>
        <v>NO ACEPTABLE O ACEPTABLE CON CONTROL ESPECIFICO</v>
      </c>
      <c r="V164" s="6" t="s">
        <v>29</v>
      </c>
      <c r="W164" s="4" t="s">
        <v>29</v>
      </c>
      <c r="X164" s="4" t="s">
        <v>29</v>
      </c>
      <c r="Y164" s="4" t="s">
        <v>645</v>
      </c>
      <c r="Z164" s="4" t="s">
        <v>97</v>
      </c>
      <c r="AA164" s="4" t="s">
        <v>732</v>
      </c>
    </row>
    <row r="165" spans="1:27" ht="75" x14ac:dyDescent="0.25">
      <c r="A165" s="25" t="s">
        <v>480</v>
      </c>
      <c r="B165" s="4" t="s">
        <v>57</v>
      </c>
      <c r="C165" s="4" t="s">
        <v>459</v>
      </c>
      <c r="D165" s="6" t="s">
        <v>481</v>
      </c>
      <c r="E165" s="6" t="s">
        <v>772</v>
      </c>
      <c r="F165" s="4" t="s">
        <v>31</v>
      </c>
      <c r="G165" s="4">
        <v>2</v>
      </c>
      <c r="H165" s="4" t="s">
        <v>25</v>
      </c>
      <c r="I165" s="9" t="s">
        <v>368</v>
      </c>
      <c r="J165" s="9" t="s">
        <v>369</v>
      </c>
      <c r="K165" s="9" t="s">
        <v>28</v>
      </c>
      <c r="L165" s="4" t="s">
        <v>28</v>
      </c>
      <c r="M165" s="4" t="s">
        <v>28</v>
      </c>
      <c r="N165" s="4">
        <v>2</v>
      </c>
      <c r="O165" s="4">
        <v>1</v>
      </c>
      <c r="P165" s="20">
        <f t="shared" si="10"/>
        <v>2</v>
      </c>
      <c r="Q165" s="4" t="str">
        <f t="shared" si="11"/>
        <v>BAJO</v>
      </c>
      <c r="R165" s="4">
        <v>10</v>
      </c>
      <c r="S165" s="20">
        <f t="shared" si="12"/>
        <v>20</v>
      </c>
      <c r="T165" s="4" t="str">
        <f t="shared" si="13"/>
        <v>IV</v>
      </c>
      <c r="U165" s="4" t="str">
        <f t="shared" si="14"/>
        <v>ACEPTABLE</v>
      </c>
      <c r="V165" s="6" t="s">
        <v>29</v>
      </c>
      <c r="W165" s="4" t="s">
        <v>29</v>
      </c>
      <c r="X165" s="4" t="s">
        <v>29</v>
      </c>
      <c r="Y165" s="4" t="s">
        <v>29</v>
      </c>
      <c r="Z165" s="4" t="s">
        <v>29</v>
      </c>
      <c r="AA165" s="4" t="s">
        <v>29</v>
      </c>
    </row>
    <row r="166" spans="1:27" ht="75" x14ac:dyDescent="0.25">
      <c r="A166" s="25" t="s">
        <v>480</v>
      </c>
      <c r="B166" s="4" t="s">
        <v>57</v>
      </c>
      <c r="C166" s="4" t="s">
        <v>459</v>
      </c>
      <c r="D166" s="6" t="s">
        <v>481</v>
      </c>
      <c r="E166" s="6" t="s">
        <v>772</v>
      </c>
      <c r="F166" s="4" t="s">
        <v>31</v>
      </c>
      <c r="G166" s="4">
        <v>2</v>
      </c>
      <c r="H166" s="6" t="s">
        <v>112</v>
      </c>
      <c r="I166" s="9" t="s">
        <v>316</v>
      </c>
      <c r="J166" s="9" t="s">
        <v>114</v>
      </c>
      <c r="K166" s="6" t="s">
        <v>115</v>
      </c>
      <c r="L166" s="6" t="s">
        <v>116</v>
      </c>
      <c r="M166" s="4" t="s">
        <v>28</v>
      </c>
      <c r="N166" s="4">
        <v>2</v>
      </c>
      <c r="O166" s="4">
        <v>2</v>
      </c>
      <c r="P166" s="20">
        <f t="shared" si="10"/>
        <v>4</v>
      </c>
      <c r="Q166" s="4" t="str">
        <f t="shared" si="11"/>
        <v>BAJO</v>
      </c>
      <c r="R166" s="4">
        <v>10</v>
      </c>
      <c r="S166" s="20">
        <f t="shared" si="12"/>
        <v>40</v>
      </c>
      <c r="T166" s="4" t="str">
        <f t="shared" si="13"/>
        <v>III</v>
      </c>
      <c r="U166" s="4" t="str">
        <f t="shared" si="14"/>
        <v>MEJORABLE</v>
      </c>
      <c r="V166" s="6" t="s">
        <v>29</v>
      </c>
      <c r="W166" s="4" t="s">
        <v>29</v>
      </c>
      <c r="X166" s="4" t="s">
        <v>29</v>
      </c>
      <c r="Y166" s="4" t="s">
        <v>117</v>
      </c>
      <c r="Z166" s="4" t="s">
        <v>29</v>
      </c>
      <c r="AA166" s="4" t="s">
        <v>118</v>
      </c>
    </row>
    <row r="167" spans="1:27" ht="75" x14ac:dyDescent="0.25">
      <c r="A167" s="25" t="s">
        <v>480</v>
      </c>
      <c r="B167" s="4" t="s">
        <v>57</v>
      </c>
      <c r="C167" s="4" t="s">
        <v>459</v>
      </c>
      <c r="D167" s="6" t="s">
        <v>481</v>
      </c>
      <c r="E167" s="6" t="s">
        <v>772</v>
      </c>
      <c r="F167" s="4" t="s">
        <v>31</v>
      </c>
      <c r="G167" s="4">
        <v>2</v>
      </c>
      <c r="H167" s="6" t="s">
        <v>112</v>
      </c>
      <c r="I167" s="6" t="s">
        <v>550</v>
      </c>
      <c r="J167" s="6" t="s">
        <v>125</v>
      </c>
      <c r="K167" s="9" t="s">
        <v>363</v>
      </c>
      <c r="L167" s="6" t="s">
        <v>28</v>
      </c>
      <c r="M167" s="6" t="s">
        <v>28</v>
      </c>
      <c r="N167" s="4">
        <v>2</v>
      </c>
      <c r="O167" s="4">
        <v>1</v>
      </c>
      <c r="P167" s="20">
        <f t="shared" si="10"/>
        <v>2</v>
      </c>
      <c r="Q167" s="4" t="str">
        <f t="shared" si="11"/>
        <v>BAJO</v>
      </c>
      <c r="R167" s="4">
        <v>10</v>
      </c>
      <c r="S167" s="20">
        <f t="shared" si="12"/>
        <v>20</v>
      </c>
      <c r="T167" s="4" t="str">
        <f t="shared" si="13"/>
        <v>IV</v>
      </c>
      <c r="U167" s="4" t="str">
        <f t="shared" si="14"/>
        <v>ACEPTABLE</v>
      </c>
      <c r="V167" s="6" t="s">
        <v>29</v>
      </c>
      <c r="W167" s="4" t="s">
        <v>29</v>
      </c>
      <c r="X167" s="4" t="s">
        <v>29</v>
      </c>
      <c r="Y167" s="4" t="s">
        <v>693</v>
      </c>
      <c r="Z167" s="4" t="s">
        <v>29</v>
      </c>
      <c r="AA167" s="4" t="s">
        <v>29</v>
      </c>
    </row>
    <row r="168" spans="1:27" ht="105" x14ac:dyDescent="0.25">
      <c r="A168" s="25" t="s">
        <v>480</v>
      </c>
      <c r="B168" s="4" t="s">
        <v>57</v>
      </c>
      <c r="C168" s="4" t="s">
        <v>459</v>
      </c>
      <c r="D168" s="6" t="s">
        <v>481</v>
      </c>
      <c r="E168" s="6" t="s">
        <v>772</v>
      </c>
      <c r="F168" s="4" t="s">
        <v>31</v>
      </c>
      <c r="G168" s="4">
        <v>2</v>
      </c>
      <c r="H168" s="4" t="s">
        <v>26</v>
      </c>
      <c r="I168" s="6" t="s">
        <v>462</v>
      </c>
      <c r="J168" s="9" t="s">
        <v>102</v>
      </c>
      <c r="K168" s="4" t="s">
        <v>28</v>
      </c>
      <c r="L168" s="4" t="s">
        <v>28</v>
      </c>
      <c r="M168" s="4" t="s">
        <v>28</v>
      </c>
      <c r="N168" s="4">
        <v>2</v>
      </c>
      <c r="O168" s="4">
        <v>3</v>
      </c>
      <c r="P168" s="20">
        <f t="shared" si="10"/>
        <v>6</v>
      </c>
      <c r="Q168" s="4" t="str">
        <f t="shared" si="11"/>
        <v>MEDIO</v>
      </c>
      <c r="R168" s="4">
        <v>10</v>
      </c>
      <c r="S168" s="20">
        <f t="shared" si="12"/>
        <v>60</v>
      </c>
      <c r="T168" s="4" t="str">
        <f t="shared" si="13"/>
        <v>III</v>
      </c>
      <c r="U168" s="4" t="str">
        <f t="shared" si="14"/>
        <v>MEJORABLE</v>
      </c>
      <c r="V168" s="6" t="s">
        <v>29</v>
      </c>
      <c r="W168" s="4" t="s">
        <v>29</v>
      </c>
      <c r="X168" s="6" t="s">
        <v>29</v>
      </c>
      <c r="Y168" s="6" t="s">
        <v>29</v>
      </c>
      <c r="Z168" s="6" t="s">
        <v>29</v>
      </c>
      <c r="AA168" s="6" t="s">
        <v>29</v>
      </c>
    </row>
    <row r="169" spans="1:27" ht="75" x14ac:dyDescent="0.25">
      <c r="A169" s="25" t="s">
        <v>480</v>
      </c>
      <c r="B169" s="4" t="s">
        <v>57</v>
      </c>
      <c r="C169" s="4" t="s">
        <v>459</v>
      </c>
      <c r="D169" s="6" t="s">
        <v>481</v>
      </c>
      <c r="E169" s="6" t="s">
        <v>772</v>
      </c>
      <c r="F169" s="4" t="s">
        <v>31</v>
      </c>
      <c r="G169" s="4">
        <v>2</v>
      </c>
      <c r="H169" s="4" t="s">
        <v>26</v>
      </c>
      <c r="I169" s="9" t="s">
        <v>308</v>
      </c>
      <c r="J169" s="9" t="s">
        <v>102</v>
      </c>
      <c r="K169" s="4" t="s">
        <v>28</v>
      </c>
      <c r="L169" s="4" t="s">
        <v>28</v>
      </c>
      <c r="M169" s="4" t="s">
        <v>28</v>
      </c>
      <c r="N169" s="4">
        <v>2</v>
      </c>
      <c r="O169" s="4">
        <v>2</v>
      </c>
      <c r="P169" s="20">
        <f t="shared" si="10"/>
        <v>4</v>
      </c>
      <c r="Q169" s="4" t="str">
        <f t="shared" si="11"/>
        <v>BAJO</v>
      </c>
      <c r="R169" s="4">
        <v>10</v>
      </c>
      <c r="S169" s="20">
        <f t="shared" si="12"/>
        <v>40</v>
      </c>
      <c r="T169" s="4" t="str">
        <f t="shared" si="13"/>
        <v>III</v>
      </c>
      <c r="U169" s="4" t="str">
        <f t="shared" si="14"/>
        <v>MEJORABLE</v>
      </c>
      <c r="V169" s="6" t="s">
        <v>29</v>
      </c>
      <c r="W169" s="4" t="s">
        <v>29</v>
      </c>
      <c r="X169" s="6" t="s">
        <v>29</v>
      </c>
      <c r="Y169" s="6" t="s">
        <v>29</v>
      </c>
      <c r="Z169" s="6" t="s">
        <v>29</v>
      </c>
      <c r="AA169" s="6" t="s">
        <v>29</v>
      </c>
    </row>
    <row r="170" spans="1:27" ht="195" x14ac:dyDescent="0.25">
      <c r="A170" s="25" t="s">
        <v>480</v>
      </c>
      <c r="B170" s="4" t="s">
        <v>57</v>
      </c>
      <c r="C170" s="4" t="s">
        <v>459</v>
      </c>
      <c r="D170" s="6" t="s">
        <v>481</v>
      </c>
      <c r="E170" s="6" t="s">
        <v>772</v>
      </c>
      <c r="F170" s="4" t="s">
        <v>31</v>
      </c>
      <c r="G170" s="4">
        <v>2</v>
      </c>
      <c r="H170" s="9" t="s">
        <v>32</v>
      </c>
      <c r="I170" s="6" t="s">
        <v>317</v>
      </c>
      <c r="J170" s="6" t="s">
        <v>318</v>
      </c>
      <c r="K170" s="4" t="s">
        <v>482</v>
      </c>
      <c r="L170" s="4" t="s">
        <v>28</v>
      </c>
      <c r="M170" s="4" t="s">
        <v>320</v>
      </c>
      <c r="N170" s="4">
        <v>2</v>
      </c>
      <c r="O170" s="4">
        <v>3</v>
      </c>
      <c r="P170" s="20">
        <f t="shared" si="10"/>
        <v>6</v>
      </c>
      <c r="Q170" s="4" t="str">
        <f t="shared" si="11"/>
        <v>MEDIO</v>
      </c>
      <c r="R170" s="4">
        <v>25</v>
      </c>
      <c r="S170" s="20">
        <f t="shared" si="12"/>
        <v>150</v>
      </c>
      <c r="T170" s="4" t="str">
        <f t="shared" si="13"/>
        <v>II</v>
      </c>
      <c r="U170" s="4" t="str">
        <f t="shared" si="14"/>
        <v>NO ACEPTABLE O ACEPTABLE CON CONTROL ESPECIFICO</v>
      </c>
      <c r="V170" s="6" t="s">
        <v>29</v>
      </c>
      <c r="W170" s="4" t="s">
        <v>29</v>
      </c>
      <c r="X170" s="4" t="s">
        <v>29</v>
      </c>
      <c r="Y170" s="4" t="s">
        <v>483</v>
      </c>
      <c r="Z170" s="4" t="s">
        <v>773</v>
      </c>
      <c r="AA170" s="4" t="s">
        <v>323</v>
      </c>
    </row>
    <row r="171" spans="1:27" ht="90" x14ac:dyDescent="0.25">
      <c r="A171" s="25" t="s">
        <v>480</v>
      </c>
      <c r="B171" s="4" t="s">
        <v>57</v>
      </c>
      <c r="C171" s="4" t="s">
        <v>459</v>
      </c>
      <c r="D171" s="6" t="s">
        <v>481</v>
      </c>
      <c r="E171" s="6" t="s">
        <v>772</v>
      </c>
      <c r="F171" s="4" t="s">
        <v>31</v>
      </c>
      <c r="G171" s="4">
        <v>2</v>
      </c>
      <c r="H171" s="9" t="s">
        <v>79</v>
      </c>
      <c r="I171" s="9" t="s">
        <v>129</v>
      </c>
      <c r="J171" s="9" t="s">
        <v>130</v>
      </c>
      <c r="K171" s="4" t="s">
        <v>28</v>
      </c>
      <c r="L171" s="4" t="s">
        <v>28</v>
      </c>
      <c r="M171" s="4" t="s">
        <v>171</v>
      </c>
      <c r="N171" s="4">
        <v>10</v>
      </c>
      <c r="O171" s="4">
        <v>1</v>
      </c>
      <c r="P171" s="20">
        <f t="shared" si="10"/>
        <v>10</v>
      </c>
      <c r="Q171" s="4" t="str">
        <f t="shared" si="11"/>
        <v>ALTO</v>
      </c>
      <c r="R171" s="4">
        <v>100</v>
      </c>
      <c r="S171" s="20">
        <f t="shared" si="12"/>
        <v>1000</v>
      </c>
      <c r="T171" s="4" t="str">
        <f t="shared" si="13"/>
        <v>I</v>
      </c>
      <c r="U171" s="4" t="str">
        <f t="shared" si="14"/>
        <v>NO ACEPTABLE</v>
      </c>
      <c r="V171" s="6" t="s">
        <v>29</v>
      </c>
      <c r="W171" s="4" t="s">
        <v>29</v>
      </c>
      <c r="X171" s="4" t="s">
        <v>29</v>
      </c>
      <c r="Y171" s="4" t="s">
        <v>664</v>
      </c>
      <c r="Z171" s="4" t="s">
        <v>29</v>
      </c>
      <c r="AA171" s="4" t="s">
        <v>132</v>
      </c>
    </row>
    <row r="172" spans="1:27" ht="90" x14ac:dyDescent="0.25">
      <c r="A172" s="25" t="s">
        <v>480</v>
      </c>
      <c r="B172" s="4" t="s">
        <v>57</v>
      </c>
      <c r="C172" s="4" t="s">
        <v>459</v>
      </c>
      <c r="D172" s="6" t="s">
        <v>481</v>
      </c>
      <c r="E172" s="6" t="s">
        <v>772</v>
      </c>
      <c r="F172" s="4" t="s">
        <v>31</v>
      </c>
      <c r="G172" s="4">
        <v>2</v>
      </c>
      <c r="H172" s="9" t="s">
        <v>79</v>
      </c>
      <c r="I172" s="9" t="s">
        <v>169</v>
      </c>
      <c r="J172" s="9" t="s">
        <v>170</v>
      </c>
      <c r="K172" s="4" t="s">
        <v>28</v>
      </c>
      <c r="L172" s="4" t="s">
        <v>28</v>
      </c>
      <c r="M172" s="4" t="s">
        <v>171</v>
      </c>
      <c r="N172" s="4">
        <v>2</v>
      </c>
      <c r="O172" s="4">
        <v>1</v>
      </c>
      <c r="P172" s="20">
        <f t="shared" si="10"/>
        <v>2</v>
      </c>
      <c r="Q172" s="4" t="str">
        <f t="shared" si="11"/>
        <v>BAJO</v>
      </c>
      <c r="R172" s="4">
        <v>10</v>
      </c>
      <c r="S172" s="20">
        <f t="shared" si="12"/>
        <v>20</v>
      </c>
      <c r="T172" s="4" t="str">
        <f t="shared" si="13"/>
        <v>IV</v>
      </c>
      <c r="U172" s="4" t="str">
        <f t="shared" si="14"/>
        <v>ACEPTABLE</v>
      </c>
      <c r="V172" s="6" t="s">
        <v>29</v>
      </c>
      <c r="W172" s="4" t="s">
        <v>29</v>
      </c>
      <c r="X172" s="4" t="s">
        <v>29</v>
      </c>
      <c r="Y172" s="4" t="s">
        <v>664</v>
      </c>
      <c r="Z172" s="4" t="s">
        <v>29</v>
      </c>
      <c r="AA172" s="4" t="s">
        <v>132</v>
      </c>
    </row>
    <row r="173" spans="1:27" ht="120" x14ac:dyDescent="0.25">
      <c r="A173" s="24" t="s">
        <v>464</v>
      </c>
      <c r="B173" s="4" t="s">
        <v>57</v>
      </c>
      <c r="C173" s="4" t="s">
        <v>459</v>
      </c>
      <c r="D173" s="6" t="s">
        <v>465</v>
      </c>
      <c r="E173" s="6" t="s">
        <v>466</v>
      </c>
      <c r="F173" s="4" t="s">
        <v>31</v>
      </c>
      <c r="G173" s="4">
        <v>4</v>
      </c>
      <c r="H173" s="9" t="s">
        <v>53</v>
      </c>
      <c r="I173" s="6" t="s">
        <v>95</v>
      </c>
      <c r="J173" s="6" t="s">
        <v>96</v>
      </c>
      <c r="K173" s="4" t="s">
        <v>28</v>
      </c>
      <c r="L173" s="4" t="s">
        <v>28</v>
      </c>
      <c r="M173" s="4" t="s">
        <v>644</v>
      </c>
      <c r="N173" s="4">
        <v>2</v>
      </c>
      <c r="O173" s="4">
        <v>4</v>
      </c>
      <c r="P173" s="20">
        <f t="shared" si="10"/>
        <v>8</v>
      </c>
      <c r="Q173" s="4" t="str">
        <f t="shared" si="11"/>
        <v>MEDIO</v>
      </c>
      <c r="R173" s="4">
        <v>25</v>
      </c>
      <c r="S173" s="20">
        <f t="shared" si="12"/>
        <v>200</v>
      </c>
      <c r="T173" s="4" t="str">
        <f t="shared" si="13"/>
        <v>II</v>
      </c>
      <c r="U173" s="4" t="str">
        <f t="shared" si="14"/>
        <v>NO ACEPTABLE O ACEPTABLE CON CONTROL ESPECIFICO</v>
      </c>
      <c r="V173" s="6" t="s">
        <v>29</v>
      </c>
      <c r="W173" s="4" t="s">
        <v>29</v>
      </c>
      <c r="X173" s="4" t="s">
        <v>29</v>
      </c>
      <c r="Y173" s="4" t="s">
        <v>645</v>
      </c>
      <c r="Z173" s="4" t="s">
        <v>97</v>
      </c>
      <c r="AA173" s="4" t="s">
        <v>732</v>
      </c>
    </row>
    <row r="174" spans="1:27" ht="120" x14ac:dyDescent="0.25">
      <c r="A174" s="24" t="s">
        <v>464</v>
      </c>
      <c r="B174" s="4" t="s">
        <v>57</v>
      </c>
      <c r="C174" s="4" t="s">
        <v>459</v>
      </c>
      <c r="D174" s="6" t="s">
        <v>465</v>
      </c>
      <c r="E174" s="6" t="s">
        <v>466</v>
      </c>
      <c r="F174" s="4" t="s">
        <v>31</v>
      </c>
      <c r="G174" s="4">
        <v>4</v>
      </c>
      <c r="H174" s="4" t="s">
        <v>25</v>
      </c>
      <c r="I174" s="9" t="s">
        <v>368</v>
      </c>
      <c r="J174" s="9" t="s">
        <v>369</v>
      </c>
      <c r="K174" s="9" t="s">
        <v>28</v>
      </c>
      <c r="L174" s="4" t="s">
        <v>28</v>
      </c>
      <c r="M174" s="4" t="s">
        <v>28</v>
      </c>
      <c r="N174" s="4">
        <v>2</v>
      </c>
      <c r="O174" s="4">
        <v>2</v>
      </c>
      <c r="P174" s="20">
        <f t="shared" si="10"/>
        <v>4</v>
      </c>
      <c r="Q174" s="4" t="str">
        <f t="shared" si="11"/>
        <v>BAJO</v>
      </c>
      <c r="R174" s="4">
        <v>10</v>
      </c>
      <c r="S174" s="20">
        <f t="shared" si="12"/>
        <v>40</v>
      </c>
      <c r="T174" s="4" t="str">
        <f t="shared" si="13"/>
        <v>III</v>
      </c>
      <c r="U174" s="4" t="str">
        <f t="shared" si="14"/>
        <v>MEJORABLE</v>
      </c>
      <c r="V174" s="6" t="s">
        <v>29</v>
      </c>
      <c r="W174" s="4" t="s">
        <v>29</v>
      </c>
      <c r="X174" s="4" t="s">
        <v>29</v>
      </c>
      <c r="Y174" s="4" t="s">
        <v>29</v>
      </c>
      <c r="Z174" s="4" t="s">
        <v>29</v>
      </c>
      <c r="AA174" s="4" t="s">
        <v>29</v>
      </c>
    </row>
    <row r="175" spans="1:27" ht="120" x14ac:dyDescent="0.25">
      <c r="A175" s="24" t="s">
        <v>464</v>
      </c>
      <c r="B175" s="4" t="s">
        <v>57</v>
      </c>
      <c r="C175" s="4" t="s">
        <v>459</v>
      </c>
      <c r="D175" s="6" t="s">
        <v>465</v>
      </c>
      <c r="E175" s="6" t="s">
        <v>466</v>
      </c>
      <c r="F175" s="4" t="s">
        <v>31</v>
      </c>
      <c r="G175" s="4">
        <v>4</v>
      </c>
      <c r="H175" s="6" t="s">
        <v>112</v>
      </c>
      <c r="I175" s="9" t="s">
        <v>316</v>
      </c>
      <c r="J175" s="9" t="s">
        <v>114</v>
      </c>
      <c r="K175" s="6" t="s">
        <v>115</v>
      </c>
      <c r="L175" s="6" t="s">
        <v>116</v>
      </c>
      <c r="M175" s="4" t="s">
        <v>28</v>
      </c>
      <c r="N175" s="4">
        <v>2</v>
      </c>
      <c r="O175" s="4">
        <v>2</v>
      </c>
      <c r="P175" s="20">
        <f t="shared" si="10"/>
        <v>4</v>
      </c>
      <c r="Q175" s="4" t="str">
        <f t="shared" si="11"/>
        <v>BAJO</v>
      </c>
      <c r="R175" s="4">
        <v>10</v>
      </c>
      <c r="S175" s="20">
        <f t="shared" si="12"/>
        <v>40</v>
      </c>
      <c r="T175" s="4" t="str">
        <f t="shared" si="13"/>
        <v>III</v>
      </c>
      <c r="U175" s="4" t="str">
        <f t="shared" si="14"/>
        <v>MEJORABLE</v>
      </c>
      <c r="V175" s="6" t="s">
        <v>29</v>
      </c>
      <c r="W175" s="4" t="s">
        <v>29</v>
      </c>
      <c r="X175" s="4" t="s">
        <v>29</v>
      </c>
      <c r="Y175" s="4" t="s">
        <v>117</v>
      </c>
      <c r="Z175" s="4" t="s">
        <v>29</v>
      </c>
      <c r="AA175" s="4" t="s">
        <v>118</v>
      </c>
    </row>
    <row r="176" spans="1:27" ht="120" x14ac:dyDescent="0.25">
      <c r="A176" s="24" t="s">
        <v>464</v>
      </c>
      <c r="B176" s="4" t="s">
        <v>57</v>
      </c>
      <c r="C176" s="4" t="s">
        <v>459</v>
      </c>
      <c r="D176" s="6" t="s">
        <v>465</v>
      </c>
      <c r="E176" s="6" t="s">
        <v>466</v>
      </c>
      <c r="F176" s="4" t="s">
        <v>31</v>
      </c>
      <c r="G176" s="4">
        <v>4</v>
      </c>
      <c r="H176" s="6" t="s">
        <v>112</v>
      </c>
      <c r="I176" s="6" t="s">
        <v>550</v>
      </c>
      <c r="J176" s="6" t="s">
        <v>125</v>
      </c>
      <c r="K176" s="9" t="s">
        <v>363</v>
      </c>
      <c r="L176" s="6" t="s">
        <v>28</v>
      </c>
      <c r="M176" s="6" t="s">
        <v>28</v>
      </c>
      <c r="N176" s="4">
        <v>2</v>
      </c>
      <c r="O176" s="4">
        <v>2</v>
      </c>
      <c r="P176" s="20">
        <f t="shared" si="10"/>
        <v>4</v>
      </c>
      <c r="Q176" s="4" t="str">
        <f t="shared" si="11"/>
        <v>BAJO</v>
      </c>
      <c r="R176" s="4">
        <v>10</v>
      </c>
      <c r="S176" s="20">
        <f t="shared" si="12"/>
        <v>40</v>
      </c>
      <c r="T176" s="4" t="str">
        <f t="shared" si="13"/>
        <v>III</v>
      </c>
      <c r="U176" s="4" t="str">
        <f t="shared" si="14"/>
        <v>MEJORABLE</v>
      </c>
      <c r="V176" s="6" t="s">
        <v>29</v>
      </c>
      <c r="W176" s="4" t="s">
        <v>29</v>
      </c>
      <c r="X176" s="4" t="s">
        <v>29</v>
      </c>
      <c r="Y176" s="4" t="s">
        <v>693</v>
      </c>
      <c r="Z176" s="4" t="s">
        <v>29</v>
      </c>
      <c r="AA176" s="4" t="s">
        <v>29</v>
      </c>
    </row>
    <row r="177" spans="1:27" ht="360" x14ac:dyDescent="0.25">
      <c r="A177" s="24" t="s">
        <v>464</v>
      </c>
      <c r="B177" s="4" t="s">
        <v>57</v>
      </c>
      <c r="C177" s="4" t="s">
        <v>459</v>
      </c>
      <c r="D177" s="6" t="s">
        <v>465</v>
      </c>
      <c r="E177" s="6" t="s">
        <v>466</v>
      </c>
      <c r="F177" s="4" t="s">
        <v>31</v>
      </c>
      <c r="G177" s="4">
        <v>4</v>
      </c>
      <c r="H177" s="6" t="s">
        <v>112</v>
      </c>
      <c r="I177" s="6" t="s">
        <v>467</v>
      </c>
      <c r="J177" s="6" t="s">
        <v>468</v>
      </c>
      <c r="K177" s="4" t="s">
        <v>691</v>
      </c>
      <c r="L177" s="4" t="s">
        <v>470</v>
      </c>
      <c r="M177" s="4" t="s">
        <v>471</v>
      </c>
      <c r="N177" s="4">
        <v>10</v>
      </c>
      <c r="O177" s="4">
        <v>1</v>
      </c>
      <c r="P177" s="20">
        <f t="shared" si="10"/>
        <v>10</v>
      </c>
      <c r="Q177" s="4" t="str">
        <f t="shared" si="11"/>
        <v>ALTO</v>
      </c>
      <c r="R177" s="4">
        <v>60</v>
      </c>
      <c r="S177" s="20">
        <f t="shared" si="12"/>
        <v>600</v>
      </c>
      <c r="T177" s="4" t="str">
        <f t="shared" si="13"/>
        <v>I</v>
      </c>
      <c r="U177" s="4" t="str">
        <f t="shared" si="14"/>
        <v>NO ACEPTABLE</v>
      </c>
      <c r="V177" s="6" t="s">
        <v>29</v>
      </c>
      <c r="W177" s="4" t="s">
        <v>29</v>
      </c>
      <c r="X177" s="4" t="s">
        <v>774</v>
      </c>
      <c r="Y177" s="4" t="s">
        <v>775</v>
      </c>
      <c r="Z177" s="4" t="s">
        <v>776</v>
      </c>
      <c r="AA177" s="4" t="s">
        <v>472</v>
      </c>
    </row>
    <row r="178" spans="1:27" ht="120" x14ac:dyDescent="0.25">
      <c r="A178" s="24" t="s">
        <v>464</v>
      </c>
      <c r="B178" s="4" t="s">
        <v>57</v>
      </c>
      <c r="C178" s="4" t="s">
        <v>459</v>
      </c>
      <c r="D178" s="6" t="s">
        <v>465</v>
      </c>
      <c r="E178" s="6" t="s">
        <v>466</v>
      </c>
      <c r="F178" s="4" t="s">
        <v>31</v>
      </c>
      <c r="G178" s="4">
        <v>4</v>
      </c>
      <c r="H178" s="4" t="s">
        <v>26</v>
      </c>
      <c r="I178" s="6" t="s">
        <v>462</v>
      </c>
      <c r="J178" s="9" t="s">
        <v>102</v>
      </c>
      <c r="K178" s="4" t="s">
        <v>28</v>
      </c>
      <c r="L178" s="4" t="s">
        <v>28</v>
      </c>
      <c r="M178" s="4" t="s">
        <v>28</v>
      </c>
      <c r="N178" s="4">
        <v>2</v>
      </c>
      <c r="O178" s="4">
        <v>3</v>
      </c>
      <c r="P178" s="20">
        <f t="shared" si="10"/>
        <v>6</v>
      </c>
      <c r="Q178" s="4" t="str">
        <f t="shared" si="11"/>
        <v>MEDIO</v>
      </c>
      <c r="R178" s="4">
        <v>10</v>
      </c>
      <c r="S178" s="20">
        <f t="shared" si="12"/>
        <v>60</v>
      </c>
      <c r="T178" s="4" t="str">
        <f t="shared" si="13"/>
        <v>III</v>
      </c>
      <c r="U178" s="4" t="str">
        <f t="shared" si="14"/>
        <v>MEJORABLE</v>
      </c>
      <c r="V178" s="6" t="s">
        <v>29</v>
      </c>
      <c r="W178" s="4" t="s">
        <v>29</v>
      </c>
      <c r="X178" s="6" t="s">
        <v>29</v>
      </c>
      <c r="Y178" s="6" t="s">
        <v>29</v>
      </c>
      <c r="Z178" s="6" t="s">
        <v>29</v>
      </c>
      <c r="AA178" s="6" t="s">
        <v>29</v>
      </c>
    </row>
    <row r="179" spans="1:27" ht="120" x14ac:dyDescent="0.25">
      <c r="A179" s="24" t="s">
        <v>464</v>
      </c>
      <c r="B179" s="4" t="s">
        <v>57</v>
      </c>
      <c r="C179" s="4" t="s">
        <v>459</v>
      </c>
      <c r="D179" s="6" t="s">
        <v>465</v>
      </c>
      <c r="E179" s="6" t="s">
        <v>466</v>
      </c>
      <c r="F179" s="4" t="s">
        <v>31</v>
      </c>
      <c r="G179" s="4">
        <v>4</v>
      </c>
      <c r="H179" s="4" t="s">
        <v>26</v>
      </c>
      <c r="I179" s="9" t="s">
        <v>308</v>
      </c>
      <c r="J179" s="9" t="s">
        <v>102</v>
      </c>
      <c r="K179" s="4" t="s">
        <v>28</v>
      </c>
      <c r="L179" s="4" t="s">
        <v>28</v>
      </c>
      <c r="M179" s="4" t="s">
        <v>28</v>
      </c>
      <c r="N179" s="4">
        <v>2</v>
      </c>
      <c r="O179" s="4">
        <v>2</v>
      </c>
      <c r="P179" s="20">
        <f t="shared" si="10"/>
        <v>4</v>
      </c>
      <c r="Q179" s="4" t="str">
        <f t="shared" si="11"/>
        <v>BAJO</v>
      </c>
      <c r="R179" s="4">
        <v>10</v>
      </c>
      <c r="S179" s="20">
        <f t="shared" si="12"/>
        <v>40</v>
      </c>
      <c r="T179" s="4" t="str">
        <f t="shared" si="13"/>
        <v>III</v>
      </c>
      <c r="U179" s="4" t="str">
        <f t="shared" si="14"/>
        <v>MEJORABLE</v>
      </c>
      <c r="V179" s="6" t="s">
        <v>29</v>
      </c>
      <c r="W179" s="4" t="s">
        <v>29</v>
      </c>
      <c r="X179" s="6" t="s">
        <v>29</v>
      </c>
      <c r="Y179" s="6" t="s">
        <v>29</v>
      </c>
      <c r="Z179" s="6" t="s">
        <v>29</v>
      </c>
      <c r="AA179" s="6" t="s">
        <v>29</v>
      </c>
    </row>
    <row r="180" spans="1:27" ht="390" x14ac:dyDescent="0.25">
      <c r="A180" s="24" t="s">
        <v>464</v>
      </c>
      <c r="B180" s="4" t="s">
        <v>57</v>
      </c>
      <c r="C180" s="4" t="s">
        <v>459</v>
      </c>
      <c r="D180" s="6" t="s">
        <v>465</v>
      </c>
      <c r="E180" s="6" t="s">
        <v>466</v>
      </c>
      <c r="F180" s="4" t="s">
        <v>31</v>
      </c>
      <c r="G180" s="4">
        <v>4</v>
      </c>
      <c r="H180" s="6" t="s">
        <v>112</v>
      </c>
      <c r="I180" s="6" t="s">
        <v>473</v>
      </c>
      <c r="J180" s="6" t="s">
        <v>474</v>
      </c>
      <c r="K180" s="4" t="s">
        <v>475</v>
      </c>
      <c r="L180" s="4" t="s">
        <v>476</v>
      </c>
      <c r="M180" s="4" t="s">
        <v>777</v>
      </c>
      <c r="N180" s="4">
        <v>10</v>
      </c>
      <c r="O180" s="4">
        <v>3</v>
      </c>
      <c r="P180" s="20">
        <f t="shared" si="10"/>
        <v>30</v>
      </c>
      <c r="Q180" s="4" t="str">
        <f t="shared" si="11"/>
        <v>MUY ALTO</v>
      </c>
      <c r="R180" s="4">
        <v>100</v>
      </c>
      <c r="S180" s="20">
        <f t="shared" si="12"/>
        <v>3000</v>
      </c>
      <c r="T180" s="4" t="str">
        <f t="shared" si="13"/>
        <v>I</v>
      </c>
      <c r="U180" s="4" t="str">
        <f t="shared" si="14"/>
        <v>NO ACEPTABLE</v>
      </c>
      <c r="V180" s="6" t="s">
        <v>29</v>
      </c>
      <c r="W180" s="4" t="s">
        <v>29</v>
      </c>
      <c r="X180" s="4" t="s">
        <v>477</v>
      </c>
      <c r="Y180" s="4" t="s">
        <v>778</v>
      </c>
      <c r="Z180" s="4" t="s">
        <v>779</v>
      </c>
      <c r="AA180" s="4" t="s">
        <v>478</v>
      </c>
    </row>
    <row r="181" spans="1:27" ht="120" x14ac:dyDescent="0.25">
      <c r="A181" s="24" t="s">
        <v>464</v>
      </c>
      <c r="B181" s="4" t="s">
        <v>57</v>
      </c>
      <c r="C181" s="4" t="s">
        <v>459</v>
      </c>
      <c r="D181" s="6" t="s">
        <v>465</v>
      </c>
      <c r="E181" s="6" t="s">
        <v>466</v>
      </c>
      <c r="F181" s="4" t="s">
        <v>31</v>
      </c>
      <c r="G181" s="4">
        <v>4</v>
      </c>
      <c r="H181" s="4" t="s">
        <v>27</v>
      </c>
      <c r="I181" s="6" t="s">
        <v>479</v>
      </c>
      <c r="J181" s="6" t="s">
        <v>110</v>
      </c>
      <c r="K181" s="4" t="s">
        <v>28</v>
      </c>
      <c r="L181" s="4" t="s">
        <v>28</v>
      </c>
      <c r="M181" s="6" t="s">
        <v>738</v>
      </c>
      <c r="N181" s="4">
        <v>2</v>
      </c>
      <c r="O181" s="4">
        <v>3</v>
      </c>
      <c r="P181" s="20">
        <f t="shared" si="10"/>
        <v>6</v>
      </c>
      <c r="Q181" s="4" t="str">
        <f t="shared" si="11"/>
        <v>MEDIO</v>
      </c>
      <c r="R181" s="4">
        <v>10</v>
      </c>
      <c r="S181" s="20">
        <f t="shared" si="12"/>
        <v>60</v>
      </c>
      <c r="T181" s="4" t="str">
        <f t="shared" si="13"/>
        <v>III</v>
      </c>
      <c r="U181" s="4" t="str">
        <f t="shared" si="14"/>
        <v>MEJORABLE</v>
      </c>
      <c r="V181" s="6" t="s">
        <v>29</v>
      </c>
      <c r="W181" s="4" t="s">
        <v>29</v>
      </c>
      <c r="X181" s="4" t="s">
        <v>29</v>
      </c>
      <c r="Y181" s="6" t="s">
        <v>738</v>
      </c>
      <c r="Z181" s="4" t="s">
        <v>29</v>
      </c>
      <c r="AA181" s="4" t="s">
        <v>100</v>
      </c>
    </row>
    <row r="182" spans="1:27" ht="120" x14ac:dyDescent="0.25">
      <c r="A182" s="24" t="s">
        <v>464</v>
      </c>
      <c r="B182" s="4" t="s">
        <v>57</v>
      </c>
      <c r="C182" s="4" t="s">
        <v>459</v>
      </c>
      <c r="D182" s="6" t="s">
        <v>465</v>
      </c>
      <c r="E182" s="6" t="s">
        <v>466</v>
      </c>
      <c r="F182" s="4" t="s">
        <v>31</v>
      </c>
      <c r="G182" s="4">
        <v>4</v>
      </c>
      <c r="H182" s="9" t="s">
        <v>79</v>
      </c>
      <c r="I182" s="9" t="s">
        <v>129</v>
      </c>
      <c r="J182" s="9" t="s">
        <v>130</v>
      </c>
      <c r="K182" s="4" t="s">
        <v>28</v>
      </c>
      <c r="L182" s="4" t="s">
        <v>28</v>
      </c>
      <c r="M182" s="4" t="s">
        <v>171</v>
      </c>
      <c r="N182" s="4">
        <v>10</v>
      </c>
      <c r="O182" s="4">
        <v>1</v>
      </c>
      <c r="P182" s="20">
        <f t="shared" si="10"/>
        <v>10</v>
      </c>
      <c r="Q182" s="4" t="str">
        <f t="shared" si="11"/>
        <v>ALTO</v>
      </c>
      <c r="R182" s="4">
        <v>100</v>
      </c>
      <c r="S182" s="20">
        <f t="shared" si="12"/>
        <v>1000</v>
      </c>
      <c r="T182" s="4" t="str">
        <f t="shared" si="13"/>
        <v>I</v>
      </c>
      <c r="U182" s="4" t="str">
        <f t="shared" si="14"/>
        <v>NO ACEPTABLE</v>
      </c>
      <c r="V182" s="6" t="s">
        <v>29</v>
      </c>
      <c r="W182" s="4" t="s">
        <v>29</v>
      </c>
      <c r="X182" s="4" t="s">
        <v>29</v>
      </c>
      <c r="Y182" s="4" t="s">
        <v>664</v>
      </c>
      <c r="Z182" s="4" t="s">
        <v>29</v>
      </c>
      <c r="AA182" s="4" t="s">
        <v>132</v>
      </c>
    </row>
    <row r="183" spans="1:27" ht="120" x14ac:dyDescent="0.25">
      <c r="A183" s="24" t="s">
        <v>464</v>
      </c>
      <c r="B183" s="4" t="s">
        <v>57</v>
      </c>
      <c r="C183" s="4" t="s">
        <v>459</v>
      </c>
      <c r="D183" s="6" t="s">
        <v>465</v>
      </c>
      <c r="E183" s="6" t="s">
        <v>466</v>
      </c>
      <c r="F183" s="4" t="s">
        <v>31</v>
      </c>
      <c r="G183" s="4">
        <v>4</v>
      </c>
      <c r="H183" s="9" t="s">
        <v>79</v>
      </c>
      <c r="I183" s="9" t="s">
        <v>169</v>
      </c>
      <c r="J183" s="9" t="s">
        <v>170</v>
      </c>
      <c r="K183" s="4" t="s">
        <v>28</v>
      </c>
      <c r="L183" s="4" t="s">
        <v>28</v>
      </c>
      <c r="M183" s="4" t="s">
        <v>171</v>
      </c>
      <c r="N183" s="4">
        <v>2</v>
      </c>
      <c r="O183" s="4">
        <v>1</v>
      </c>
      <c r="P183" s="20">
        <f t="shared" si="10"/>
        <v>2</v>
      </c>
      <c r="Q183" s="4" t="str">
        <f t="shared" si="11"/>
        <v>BAJO</v>
      </c>
      <c r="R183" s="4">
        <v>10</v>
      </c>
      <c r="S183" s="20">
        <f t="shared" si="12"/>
        <v>20</v>
      </c>
      <c r="T183" s="4" t="str">
        <f t="shared" si="13"/>
        <v>IV</v>
      </c>
      <c r="U183" s="4" t="str">
        <f t="shared" si="14"/>
        <v>ACEPTABLE</v>
      </c>
      <c r="V183" s="6" t="s">
        <v>29</v>
      </c>
      <c r="W183" s="4" t="s">
        <v>29</v>
      </c>
      <c r="X183" s="4" t="s">
        <v>29</v>
      </c>
      <c r="Y183" s="4" t="s">
        <v>664</v>
      </c>
      <c r="Z183" s="4" t="s">
        <v>29</v>
      </c>
      <c r="AA183" s="4" t="s">
        <v>132</v>
      </c>
    </row>
    <row r="184" spans="1:27" ht="120" x14ac:dyDescent="0.25">
      <c r="A184" s="24" t="s">
        <v>464</v>
      </c>
      <c r="B184" s="4" t="s">
        <v>57</v>
      </c>
      <c r="C184" s="4" t="s">
        <v>459</v>
      </c>
      <c r="D184" s="6" t="s">
        <v>465</v>
      </c>
      <c r="E184" s="6" t="s">
        <v>466</v>
      </c>
      <c r="F184" s="4" t="s">
        <v>31</v>
      </c>
      <c r="G184" s="4">
        <v>4</v>
      </c>
      <c r="H184" s="6" t="s">
        <v>112</v>
      </c>
      <c r="I184" s="6" t="s">
        <v>550</v>
      </c>
      <c r="J184" s="6" t="s">
        <v>125</v>
      </c>
      <c r="K184" s="9" t="s">
        <v>363</v>
      </c>
      <c r="L184" s="6" t="s">
        <v>28</v>
      </c>
      <c r="M184" s="6" t="s">
        <v>28</v>
      </c>
      <c r="N184" s="4">
        <v>2</v>
      </c>
      <c r="O184" s="4">
        <v>2</v>
      </c>
      <c r="P184" s="20">
        <f t="shared" si="10"/>
        <v>4</v>
      </c>
      <c r="Q184" s="4" t="str">
        <f t="shared" si="11"/>
        <v>BAJO</v>
      </c>
      <c r="R184" s="4">
        <v>10</v>
      </c>
      <c r="S184" s="20">
        <f t="shared" si="12"/>
        <v>40</v>
      </c>
      <c r="T184" s="4" t="str">
        <f t="shared" si="13"/>
        <v>III</v>
      </c>
      <c r="U184" s="4" t="str">
        <f t="shared" si="14"/>
        <v>MEJORABLE</v>
      </c>
      <c r="V184" s="6" t="s">
        <v>29</v>
      </c>
      <c r="W184" s="4" t="s">
        <v>29</v>
      </c>
      <c r="X184" s="4" t="s">
        <v>29</v>
      </c>
      <c r="Y184" s="4" t="s">
        <v>693</v>
      </c>
      <c r="Z184" s="4" t="s">
        <v>29</v>
      </c>
      <c r="AA184" s="4" t="s">
        <v>29</v>
      </c>
    </row>
    <row r="185" spans="1:27" ht="90" x14ac:dyDescent="0.25">
      <c r="A185" s="25" t="s">
        <v>484</v>
      </c>
      <c r="B185" s="4" t="s">
        <v>57</v>
      </c>
      <c r="C185" s="4" t="s">
        <v>459</v>
      </c>
      <c r="D185" s="6" t="s">
        <v>485</v>
      </c>
      <c r="E185" s="6" t="s">
        <v>486</v>
      </c>
      <c r="F185" s="4" t="s">
        <v>31</v>
      </c>
      <c r="G185" s="4">
        <v>30</v>
      </c>
      <c r="H185" s="9" t="s">
        <v>53</v>
      </c>
      <c r="I185" s="6" t="s">
        <v>95</v>
      </c>
      <c r="J185" s="6" t="s">
        <v>96</v>
      </c>
      <c r="K185" s="4" t="s">
        <v>28</v>
      </c>
      <c r="L185" s="4" t="s">
        <v>28</v>
      </c>
      <c r="M185" s="4" t="s">
        <v>644</v>
      </c>
      <c r="N185" s="4">
        <v>2</v>
      </c>
      <c r="O185" s="4">
        <v>4</v>
      </c>
      <c r="P185" s="20">
        <f t="shared" si="10"/>
        <v>8</v>
      </c>
      <c r="Q185" s="4" t="str">
        <f t="shared" si="11"/>
        <v>MEDIO</v>
      </c>
      <c r="R185" s="4">
        <v>25</v>
      </c>
      <c r="S185" s="20">
        <f t="shared" si="12"/>
        <v>200</v>
      </c>
      <c r="T185" s="4" t="str">
        <f t="shared" si="13"/>
        <v>II</v>
      </c>
      <c r="U185" s="4" t="str">
        <f t="shared" si="14"/>
        <v>NO ACEPTABLE O ACEPTABLE CON CONTROL ESPECIFICO</v>
      </c>
      <c r="V185" s="6" t="s">
        <v>29</v>
      </c>
      <c r="W185" s="4" t="s">
        <v>29</v>
      </c>
      <c r="X185" s="4" t="s">
        <v>29</v>
      </c>
      <c r="Y185" s="4" t="s">
        <v>645</v>
      </c>
      <c r="Z185" s="4" t="s">
        <v>97</v>
      </c>
      <c r="AA185" s="4" t="s">
        <v>732</v>
      </c>
    </row>
    <row r="186" spans="1:27" ht="90" x14ac:dyDescent="0.25">
      <c r="A186" s="25" t="s">
        <v>484</v>
      </c>
      <c r="B186" s="4" t="s">
        <v>57</v>
      </c>
      <c r="C186" s="4" t="s">
        <v>459</v>
      </c>
      <c r="D186" s="6" t="s">
        <v>485</v>
      </c>
      <c r="E186" s="6" t="s">
        <v>486</v>
      </c>
      <c r="F186" s="4" t="s">
        <v>31</v>
      </c>
      <c r="G186" s="4">
        <v>30</v>
      </c>
      <c r="H186" s="4" t="s">
        <v>25</v>
      </c>
      <c r="I186" s="9" t="s">
        <v>368</v>
      </c>
      <c r="J186" s="9" t="s">
        <v>369</v>
      </c>
      <c r="K186" s="9" t="s">
        <v>28</v>
      </c>
      <c r="L186" s="4" t="s">
        <v>28</v>
      </c>
      <c r="M186" s="4" t="s">
        <v>371</v>
      </c>
      <c r="N186" s="4">
        <v>2</v>
      </c>
      <c r="O186" s="4">
        <v>3</v>
      </c>
      <c r="P186" s="20">
        <f t="shared" si="10"/>
        <v>6</v>
      </c>
      <c r="Q186" s="4" t="str">
        <f t="shared" si="11"/>
        <v>MEDIO</v>
      </c>
      <c r="R186" s="4">
        <v>10</v>
      </c>
      <c r="S186" s="20">
        <f t="shared" si="12"/>
        <v>60</v>
      </c>
      <c r="T186" s="4" t="str">
        <f t="shared" si="13"/>
        <v>III</v>
      </c>
      <c r="U186" s="4" t="str">
        <f t="shared" si="14"/>
        <v>MEJORABLE</v>
      </c>
      <c r="V186" s="6" t="s">
        <v>29</v>
      </c>
      <c r="W186" s="4" t="s">
        <v>29</v>
      </c>
      <c r="X186" s="4" t="s">
        <v>29</v>
      </c>
      <c r="Y186" s="4" t="s">
        <v>487</v>
      </c>
      <c r="Z186" s="4" t="s">
        <v>373</v>
      </c>
      <c r="AA186" s="4" t="s">
        <v>29</v>
      </c>
    </row>
    <row r="187" spans="1:27" ht="105" x14ac:dyDescent="0.25">
      <c r="A187" s="25" t="s">
        <v>484</v>
      </c>
      <c r="B187" s="4" t="s">
        <v>57</v>
      </c>
      <c r="C187" s="4" t="s">
        <v>459</v>
      </c>
      <c r="D187" s="6" t="s">
        <v>485</v>
      </c>
      <c r="E187" s="6" t="s">
        <v>486</v>
      </c>
      <c r="F187" s="4" t="s">
        <v>31</v>
      </c>
      <c r="G187" s="4">
        <v>30</v>
      </c>
      <c r="H187" s="4" t="s">
        <v>26</v>
      </c>
      <c r="I187" s="6" t="s">
        <v>462</v>
      </c>
      <c r="J187" s="9" t="s">
        <v>102</v>
      </c>
      <c r="K187" s="4" t="s">
        <v>28</v>
      </c>
      <c r="L187" s="4" t="s">
        <v>28</v>
      </c>
      <c r="M187" s="4" t="s">
        <v>28</v>
      </c>
      <c r="N187" s="4">
        <v>2</v>
      </c>
      <c r="O187" s="4">
        <v>3</v>
      </c>
      <c r="P187" s="20">
        <f t="shared" si="10"/>
        <v>6</v>
      </c>
      <c r="Q187" s="4" t="str">
        <f t="shared" si="11"/>
        <v>MEDIO</v>
      </c>
      <c r="R187" s="4">
        <v>10</v>
      </c>
      <c r="S187" s="20">
        <f t="shared" si="12"/>
        <v>60</v>
      </c>
      <c r="T187" s="4" t="str">
        <f t="shared" si="13"/>
        <v>III</v>
      </c>
      <c r="U187" s="4" t="str">
        <f t="shared" si="14"/>
        <v>MEJORABLE</v>
      </c>
      <c r="V187" s="6" t="s">
        <v>29</v>
      </c>
      <c r="W187" s="4" t="s">
        <v>29</v>
      </c>
      <c r="X187" s="6" t="s">
        <v>29</v>
      </c>
      <c r="Y187" s="6" t="s">
        <v>29</v>
      </c>
      <c r="Z187" s="6" t="s">
        <v>29</v>
      </c>
      <c r="AA187" s="6" t="s">
        <v>29</v>
      </c>
    </row>
    <row r="188" spans="1:27" ht="90" x14ac:dyDescent="0.25">
      <c r="A188" s="25" t="s">
        <v>484</v>
      </c>
      <c r="B188" s="4" t="s">
        <v>57</v>
      </c>
      <c r="C188" s="4" t="s">
        <v>459</v>
      </c>
      <c r="D188" s="6" t="s">
        <v>485</v>
      </c>
      <c r="E188" s="6" t="s">
        <v>486</v>
      </c>
      <c r="F188" s="4" t="s">
        <v>31</v>
      </c>
      <c r="G188" s="4">
        <v>30</v>
      </c>
      <c r="H188" s="4" t="s">
        <v>26</v>
      </c>
      <c r="I188" s="9" t="s">
        <v>308</v>
      </c>
      <c r="J188" s="9" t="s">
        <v>102</v>
      </c>
      <c r="K188" s="4" t="s">
        <v>28</v>
      </c>
      <c r="L188" s="4" t="s">
        <v>28</v>
      </c>
      <c r="M188" s="4" t="s">
        <v>28</v>
      </c>
      <c r="N188" s="4">
        <v>2</v>
      </c>
      <c r="O188" s="4">
        <v>2</v>
      </c>
      <c r="P188" s="20">
        <f t="shared" si="10"/>
        <v>4</v>
      </c>
      <c r="Q188" s="4" t="str">
        <f t="shared" si="11"/>
        <v>BAJO</v>
      </c>
      <c r="R188" s="4">
        <v>10</v>
      </c>
      <c r="S188" s="20">
        <f t="shared" si="12"/>
        <v>40</v>
      </c>
      <c r="T188" s="4" t="str">
        <f t="shared" si="13"/>
        <v>III</v>
      </c>
      <c r="U188" s="4" t="str">
        <f t="shared" si="14"/>
        <v>MEJORABLE</v>
      </c>
      <c r="V188" s="6" t="s">
        <v>29</v>
      </c>
      <c r="W188" s="4" t="s">
        <v>29</v>
      </c>
      <c r="X188" s="6" t="s">
        <v>29</v>
      </c>
      <c r="Y188" s="6" t="s">
        <v>29</v>
      </c>
      <c r="Z188" s="6" t="s">
        <v>29</v>
      </c>
      <c r="AA188" s="6" t="s">
        <v>29</v>
      </c>
    </row>
    <row r="189" spans="1:27" ht="90" x14ac:dyDescent="0.25">
      <c r="A189" s="25" t="s">
        <v>484</v>
      </c>
      <c r="B189" s="4" t="s">
        <v>57</v>
      </c>
      <c r="C189" s="4" t="s">
        <v>459</v>
      </c>
      <c r="D189" s="6" t="s">
        <v>485</v>
      </c>
      <c r="E189" s="6" t="s">
        <v>486</v>
      </c>
      <c r="F189" s="4" t="s">
        <v>31</v>
      </c>
      <c r="G189" s="4">
        <v>30</v>
      </c>
      <c r="H189" s="4" t="s">
        <v>27</v>
      </c>
      <c r="I189" s="9" t="s">
        <v>405</v>
      </c>
      <c r="J189" s="6" t="s">
        <v>406</v>
      </c>
      <c r="K189" s="6" t="s">
        <v>28</v>
      </c>
      <c r="L189" s="4" t="s">
        <v>28</v>
      </c>
      <c r="M189" s="6" t="s">
        <v>488</v>
      </c>
      <c r="N189" s="4">
        <v>2</v>
      </c>
      <c r="O189" s="4">
        <v>4</v>
      </c>
      <c r="P189" s="20">
        <f t="shared" si="10"/>
        <v>8</v>
      </c>
      <c r="Q189" s="4" t="str">
        <f t="shared" si="11"/>
        <v>MEDIO</v>
      </c>
      <c r="R189" s="4">
        <v>25</v>
      </c>
      <c r="S189" s="20">
        <f t="shared" si="12"/>
        <v>200</v>
      </c>
      <c r="T189" s="4" t="str">
        <f t="shared" si="13"/>
        <v>II</v>
      </c>
      <c r="U189" s="4" t="str">
        <f t="shared" si="14"/>
        <v>NO ACEPTABLE O ACEPTABLE CON CONTROL ESPECIFICO</v>
      </c>
      <c r="V189" s="6" t="s">
        <v>29</v>
      </c>
      <c r="W189" s="4" t="s">
        <v>29</v>
      </c>
      <c r="X189" s="4" t="s">
        <v>29</v>
      </c>
      <c r="Y189" s="6" t="s">
        <v>489</v>
      </c>
      <c r="Z189" s="4" t="s">
        <v>29</v>
      </c>
      <c r="AA189" s="4" t="s">
        <v>100</v>
      </c>
    </row>
    <row r="190" spans="1:27" ht="90" x14ac:dyDescent="0.25">
      <c r="A190" s="25" t="s">
        <v>484</v>
      </c>
      <c r="B190" s="4" t="s">
        <v>57</v>
      </c>
      <c r="C190" s="4" t="s">
        <v>459</v>
      </c>
      <c r="D190" s="6" t="s">
        <v>485</v>
      </c>
      <c r="E190" s="6" t="s">
        <v>486</v>
      </c>
      <c r="F190" s="4" t="s">
        <v>31</v>
      </c>
      <c r="G190" s="4">
        <v>30</v>
      </c>
      <c r="H190" s="9" t="s">
        <v>79</v>
      </c>
      <c r="I190" s="9" t="s">
        <v>129</v>
      </c>
      <c r="J190" s="9" t="s">
        <v>130</v>
      </c>
      <c r="K190" s="4" t="s">
        <v>28</v>
      </c>
      <c r="L190" s="4" t="s">
        <v>28</v>
      </c>
      <c r="M190" s="4" t="s">
        <v>171</v>
      </c>
      <c r="N190" s="4">
        <v>10</v>
      </c>
      <c r="O190" s="4">
        <v>1</v>
      </c>
      <c r="P190" s="20">
        <f t="shared" si="10"/>
        <v>10</v>
      </c>
      <c r="Q190" s="4" t="str">
        <f t="shared" si="11"/>
        <v>ALTO</v>
      </c>
      <c r="R190" s="4">
        <v>100</v>
      </c>
      <c r="S190" s="20">
        <f t="shared" si="12"/>
        <v>1000</v>
      </c>
      <c r="T190" s="4" t="str">
        <f t="shared" si="13"/>
        <v>I</v>
      </c>
      <c r="U190" s="4" t="str">
        <f t="shared" si="14"/>
        <v>NO ACEPTABLE</v>
      </c>
      <c r="V190" s="6" t="s">
        <v>29</v>
      </c>
      <c r="W190" s="4" t="s">
        <v>29</v>
      </c>
      <c r="X190" s="4" t="s">
        <v>29</v>
      </c>
      <c r="Y190" s="4" t="s">
        <v>664</v>
      </c>
      <c r="Z190" s="4" t="s">
        <v>29</v>
      </c>
      <c r="AA190" s="4" t="s">
        <v>132</v>
      </c>
    </row>
    <row r="191" spans="1:27" ht="90" x14ac:dyDescent="0.25">
      <c r="A191" s="25" t="s">
        <v>484</v>
      </c>
      <c r="B191" s="4" t="s">
        <v>57</v>
      </c>
      <c r="C191" s="4" t="s">
        <v>459</v>
      </c>
      <c r="D191" s="6" t="s">
        <v>485</v>
      </c>
      <c r="E191" s="6" t="s">
        <v>486</v>
      </c>
      <c r="F191" s="4" t="s">
        <v>31</v>
      </c>
      <c r="G191" s="4">
        <v>30</v>
      </c>
      <c r="H191" s="9" t="s">
        <v>79</v>
      </c>
      <c r="I191" s="9" t="s">
        <v>169</v>
      </c>
      <c r="J191" s="9" t="s">
        <v>170</v>
      </c>
      <c r="K191" s="4" t="s">
        <v>28</v>
      </c>
      <c r="L191" s="4" t="s">
        <v>28</v>
      </c>
      <c r="M191" s="4" t="s">
        <v>171</v>
      </c>
      <c r="N191" s="4">
        <v>2</v>
      </c>
      <c r="O191" s="4">
        <v>1</v>
      </c>
      <c r="P191" s="20">
        <f t="shared" si="10"/>
        <v>2</v>
      </c>
      <c r="Q191" s="4" t="str">
        <f t="shared" si="11"/>
        <v>BAJO</v>
      </c>
      <c r="R191" s="4">
        <v>10</v>
      </c>
      <c r="S191" s="20">
        <f t="shared" si="12"/>
        <v>20</v>
      </c>
      <c r="T191" s="4" t="str">
        <f t="shared" si="13"/>
        <v>IV</v>
      </c>
      <c r="U191" s="4" t="str">
        <f t="shared" si="14"/>
        <v>ACEPTABLE</v>
      </c>
      <c r="V191" s="6" t="s">
        <v>29</v>
      </c>
      <c r="W191" s="4" t="s">
        <v>29</v>
      </c>
      <c r="X191" s="4" t="s">
        <v>29</v>
      </c>
      <c r="Y191" s="4" t="s">
        <v>664</v>
      </c>
      <c r="Z191" s="4" t="s">
        <v>29</v>
      </c>
      <c r="AA191" s="4" t="s">
        <v>132</v>
      </c>
    </row>
    <row r="192" spans="1:27" ht="105" x14ac:dyDescent="0.25">
      <c r="A192" s="24" t="s">
        <v>315</v>
      </c>
      <c r="B192" s="4" t="s">
        <v>57</v>
      </c>
      <c r="C192" s="4" t="s">
        <v>459</v>
      </c>
      <c r="D192" s="6" t="s">
        <v>780</v>
      </c>
      <c r="E192" s="6" t="s">
        <v>781</v>
      </c>
      <c r="F192" s="4" t="s">
        <v>31</v>
      </c>
      <c r="G192" s="4">
        <v>16</v>
      </c>
      <c r="H192" s="9" t="s">
        <v>53</v>
      </c>
      <c r="I192" s="6" t="s">
        <v>95</v>
      </c>
      <c r="J192" s="6" t="s">
        <v>96</v>
      </c>
      <c r="K192" s="4" t="s">
        <v>28</v>
      </c>
      <c r="L192" s="4" t="s">
        <v>28</v>
      </c>
      <c r="M192" s="4" t="s">
        <v>644</v>
      </c>
      <c r="N192" s="4">
        <v>2</v>
      </c>
      <c r="O192" s="4">
        <v>4</v>
      </c>
      <c r="P192" s="20">
        <f t="shared" si="10"/>
        <v>8</v>
      </c>
      <c r="Q192" s="4" t="str">
        <f t="shared" si="11"/>
        <v>MEDIO</v>
      </c>
      <c r="R192" s="4">
        <v>25</v>
      </c>
      <c r="S192" s="20">
        <f t="shared" si="12"/>
        <v>200</v>
      </c>
      <c r="T192" s="4" t="str">
        <f t="shared" si="13"/>
        <v>II</v>
      </c>
      <c r="U192" s="4" t="str">
        <f t="shared" si="14"/>
        <v>NO ACEPTABLE O ACEPTABLE CON CONTROL ESPECIFICO</v>
      </c>
      <c r="V192" s="6" t="s">
        <v>29</v>
      </c>
      <c r="W192" s="4" t="s">
        <v>29</v>
      </c>
      <c r="X192" s="4" t="s">
        <v>29</v>
      </c>
      <c r="Y192" s="4" t="s">
        <v>645</v>
      </c>
      <c r="Z192" s="4" t="s">
        <v>97</v>
      </c>
      <c r="AA192" s="4" t="s">
        <v>732</v>
      </c>
    </row>
    <row r="193" spans="1:27" ht="105" x14ac:dyDescent="0.25">
      <c r="A193" s="24" t="s">
        <v>315</v>
      </c>
      <c r="B193" s="4" t="s">
        <v>57</v>
      </c>
      <c r="C193" s="4" t="s">
        <v>459</v>
      </c>
      <c r="D193" s="6" t="s">
        <v>780</v>
      </c>
      <c r="E193" s="6" t="s">
        <v>781</v>
      </c>
      <c r="F193" s="4" t="s">
        <v>31</v>
      </c>
      <c r="G193" s="4">
        <v>16</v>
      </c>
      <c r="H193" s="4" t="s">
        <v>25</v>
      </c>
      <c r="I193" s="9" t="s">
        <v>368</v>
      </c>
      <c r="J193" s="9" t="s">
        <v>369</v>
      </c>
      <c r="K193" s="9" t="s">
        <v>28</v>
      </c>
      <c r="L193" s="4" t="s">
        <v>28</v>
      </c>
      <c r="M193" s="4" t="s">
        <v>28</v>
      </c>
      <c r="N193" s="4">
        <v>2</v>
      </c>
      <c r="O193" s="4">
        <v>2</v>
      </c>
      <c r="P193" s="20">
        <f t="shared" si="10"/>
        <v>4</v>
      </c>
      <c r="Q193" s="4" t="str">
        <f t="shared" si="11"/>
        <v>BAJO</v>
      </c>
      <c r="R193" s="4">
        <v>10</v>
      </c>
      <c r="S193" s="20">
        <f t="shared" si="12"/>
        <v>40</v>
      </c>
      <c r="T193" s="4" t="str">
        <f t="shared" si="13"/>
        <v>III</v>
      </c>
      <c r="U193" s="4" t="str">
        <f t="shared" si="14"/>
        <v>MEJORABLE</v>
      </c>
      <c r="V193" s="6" t="s">
        <v>29</v>
      </c>
      <c r="W193" s="4" t="s">
        <v>29</v>
      </c>
      <c r="X193" s="4" t="s">
        <v>29</v>
      </c>
      <c r="Y193" s="4" t="s">
        <v>29</v>
      </c>
      <c r="Z193" s="4" t="s">
        <v>29</v>
      </c>
      <c r="AA193" s="4" t="s">
        <v>29</v>
      </c>
    </row>
    <row r="194" spans="1:27" ht="105" x14ac:dyDescent="0.25">
      <c r="A194" s="24" t="s">
        <v>315</v>
      </c>
      <c r="B194" s="4" t="s">
        <v>57</v>
      </c>
      <c r="C194" s="4" t="s">
        <v>459</v>
      </c>
      <c r="D194" s="6" t="s">
        <v>780</v>
      </c>
      <c r="E194" s="6" t="s">
        <v>781</v>
      </c>
      <c r="F194" s="4" t="s">
        <v>31</v>
      </c>
      <c r="G194" s="4">
        <v>16</v>
      </c>
      <c r="H194" s="6" t="s">
        <v>112</v>
      </c>
      <c r="I194" s="9" t="s">
        <v>316</v>
      </c>
      <c r="J194" s="9" t="s">
        <v>114</v>
      </c>
      <c r="K194" s="6" t="s">
        <v>115</v>
      </c>
      <c r="L194" s="6" t="s">
        <v>116</v>
      </c>
      <c r="M194" s="4" t="s">
        <v>28</v>
      </c>
      <c r="N194" s="4">
        <v>2</v>
      </c>
      <c r="O194" s="4">
        <v>2</v>
      </c>
      <c r="P194" s="20">
        <f t="shared" si="10"/>
        <v>4</v>
      </c>
      <c r="Q194" s="4" t="str">
        <f t="shared" si="11"/>
        <v>BAJO</v>
      </c>
      <c r="R194" s="4">
        <v>10</v>
      </c>
      <c r="S194" s="20">
        <f t="shared" si="12"/>
        <v>40</v>
      </c>
      <c r="T194" s="4" t="str">
        <f t="shared" si="13"/>
        <v>III</v>
      </c>
      <c r="U194" s="4" t="str">
        <f t="shared" si="14"/>
        <v>MEJORABLE</v>
      </c>
      <c r="V194" s="6" t="s">
        <v>29</v>
      </c>
      <c r="W194" s="4" t="s">
        <v>29</v>
      </c>
      <c r="X194" s="4" t="s">
        <v>29</v>
      </c>
      <c r="Y194" s="4" t="s">
        <v>117</v>
      </c>
      <c r="Z194" s="4" t="s">
        <v>29</v>
      </c>
      <c r="AA194" s="4" t="s">
        <v>118</v>
      </c>
    </row>
    <row r="195" spans="1:27" ht="105" x14ac:dyDescent="0.25">
      <c r="A195" s="24" t="s">
        <v>315</v>
      </c>
      <c r="B195" s="4" t="s">
        <v>57</v>
      </c>
      <c r="C195" s="4" t="s">
        <v>459</v>
      </c>
      <c r="D195" s="6" t="s">
        <v>780</v>
      </c>
      <c r="E195" s="6" t="s">
        <v>781</v>
      </c>
      <c r="F195" s="4" t="s">
        <v>31</v>
      </c>
      <c r="G195" s="4">
        <v>16</v>
      </c>
      <c r="H195" s="6" t="s">
        <v>112</v>
      </c>
      <c r="I195" s="6" t="s">
        <v>550</v>
      </c>
      <c r="J195" s="6" t="s">
        <v>125</v>
      </c>
      <c r="K195" s="9" t="s">
        <v>363</v>
      </c>
      <c r="L195" s="6" t="s">
        <v>28</v>
      </c>
      <c r="M195" s="6" t="s">
        <v>28</v>
      </c>
      <c r="N195" s="4">
        <v>2</v>
      </c>
      <c r="O195" s="4">
        <v>2</v>
      </c>
      <c r="P195" s="20">
        <f t="shared" si="10"/>
        <v>4</v>
      </c>
      <c r="Q195" s="4" t="str">
        <f t="shared" si="11"/>
        <v>BAJO</v>
      </c>
      <c r="R195" s="4">
        <v>10</v>
      </c>
      <c r="S195" s="20">
        <f t="shared" si="12"/>
        <v>40</v>
      </c>
      <c r="T195" s="4" t="str">
        <f t="shared" si="13"/>
        <v>III</v>
      </c>
      <c r="U195" s="4" t="str">
        <f t="shared" si="14"/>
        <v>MEJORABLE</v>
      </c>
      <c r="V195" s="6" t="s">
        <v>29</v>
      </c>
      <c r="W195" s="4" t="s">
        <v>29</v>
      </c>
      <c r="X195" s="4" t="s">
        <v>29</v>
      </c>
      <c r="Y195" s="4" t="s">
        <v>693</v>
      </c>
      <c r="Z195" s="4" t="s">
        <v>29</v>
      </c>
      <c r="AA195" s="4" t="s">
        <v>29</v>
      </c>
    </row>
    <row r="196" spans="1:27" ht="165" x14ac:dyDescent="0.25">
      <c r="A196" s="24" t="s">
        <v>315</v>
      </c>
      <c r="B196" s="4" t="s">
        <v>57</v>
      </c>
      <c r="C196" s="4" t="s">
        <v>459</v>
      </c>
      <c r="D196" s="6" t="s">
        <v>780</v>
      </c>
      <c r="E196" s="6" t="s">
        <v>781</v>
      </c>
      <c r="F196" s="4" t="s">
        <v>31</v>
      </c>
      <c r="G196" s="4">
        <v>16</v>
      </c>
      <c r="H196" s="9" t="s">
        <v>32</v>
      </c>
      <c r="I196" s="6" t="s">
        <v>317</v>
      </c>
      <c r="J196" s="6" t="s">
        <v>318</v>
      </c>
      <c r="K196" s="4" t="s">
        <v>319</v>
      </c>
      <c r="L196" s="4" t="s">
        <v>28</v>
      </c>
      <c r="M196" s="4" t="s">
        <v>320</v>
      </c>
      <c r="N196" s="4">
        <v>2</v>
      </c>
      <c r="O196" s="4">
        <v>3</v>
      </c>
      <c r="P196" s="20">
        <f t="shared" si="10"/>
        <v>6</v>
      </c>
      <c r="Q196" s="4" t="str">
        <f t="shared" si="11"/>
        <v>MEDIO</v>
      </c>
      <c r="R196" s="4">
        <v>25</v>
      </c>
      <c r="S196" s="20">
        <f t="shared" si="12"/>
        <v>150</v>
      </c>
      <c r="T196" s="4" t="str">
        <f t="shared" si="13"/>
        <v>II</v>
      </c>
      <c r="U196" s="4" t="str">
        <f t="shared" si="14"/>
        <v>NO ACEPTABLE O ACEPTABLE CON CONTROL ESPECIFICO</v>
      </c>
      <c r="V196" s="6" t="s">
        <v>29</v>
      </c>
      <c r="W196" s="4" t="s">
        <v>29</v>
      </c>
      <c r="X196" s="4" t="s">
        <v>29</v>
      </c>
      <c r="Y196" s="4" t="s">
        <v>321</v>
      </c>
      <c r="Z196" s="4" t="s">
        <v>322</v>
      </c>
      <c r="AA196" s="4" t="s">
        <v>323</v>
      </c>
    </row>
    <row r="197" spans="1:27" ht="105" x14ac:dyDescent="0.25">
      <c r="A197" s="24" t="s">
        <v>315</v>
      </c>
      <c r="B197" s="4" t="s">
        <v>57</v>
      </c>
      <c r="C197" s="4" t="s">
        <v>459</v>
      </c>
      <c r="D197" s="6" t="s">
        <v>780</v>
      </c>
      <c r="E197" s="6" t="s">
        <v>781</v>
      </c>
      <c r="F197" s="4" t="s">
        <v>31</v>
      </c>
      <c r="G197" s="4">
        <v>16</v>
      </c>
      <c r="H197" s="4" t="s">
        <v>26</v>
      </c>
      <c r="I197" s="6" t="s">
        <v>462</v>
      </c>
      <c r="J197" s="9" t="s">
        <v>102</v>
      </c>
      <c r="K197" s="4" t="s">
        <v>28</v>
      </c>
      <c r="L197" s="4" t="s">
        <v>28</v>
      </c>
      <c r="M197" s="4" t="s">
        <v>28</v>
      </c>
      <c r="N197" s="4">
        <v>2</v>
      </c>
      <c r="O197" s="4">
        <v>3</v>
      </c>
      <c r="P197" s="20">
        <f t="shared" si="10"/>
        <v>6</v>
      </c>
      <c r="Q197" s="4" t="str">
        <f t="shared" si="11"/>
        <v>MEDIO</v>
      </c>
      <c r="R197" s="4">
        <v>10</v>
      </c>
      <c r="S197" s="20">
        <f t="shared" si="12"/>
        <v>60</v>
      </c>
      <c r="T197" s="4" t="str">
        <f t="shared" si="13"/>
        <v>III</v>
      </c>
      <c r="U197" s="4" t="str">
        <f t="shared" si="14"/>
        <v>MEJORABLE</v>
      </c>
      <c r="V197" s="6" t="s">
        <v>29</v>
      </c>
      <c r="W197" s="4" t="s">
        <v>29</v>
      </c>
      <c r="X197" s="6" t="s">
        <v>29</v>
      </c>
      <c r="Y197" s="6" t="s">
        <v>29</v>
      </c>
      <c r="Z197" s="6" t="s">
        <v>29</v>
      </c>
      <c r="AA197" s="6" t="s">
        <v>29</v>
      </c>
    </row>
    <row r="198" spans="1:27" ht="105" x14ac:dyDescent="0.25">
      <c r="A198" s="24" t="s">
        <v>315</v>
      </c>
      <c r="B198" s="4" t="s">
        <v>57</v>
      </c>
      <c r="C198" s="4" t="s">
        <v>459</v>
      </c>
      <c r="D198" s="6" t="s">
        <v>780</v>
      </c>
      <c r="E198" s="6" t="s">
        <v>781</v>
      </c>
      <c r="F198" s="4" t="s">
        <v>31</v>
      </c>
      <c r="G198" s="4">
        <v>16</v>
      </c>
      <c r="H198" s="4" t="s">
        <v>26</v>
      </c>
      <c r="I198" s="9" t="s">
        <v>308</v>
      </c>
      <c r="J198" s="9" t="s">
        <v>102</v>
      </c>
      <c r="K198" s="4" t="s">
        <v>28</v>
      </c>
      <c r="L198" s="4" t="s">
        <v>28</v>
      </c>
      <c r="M198" s="4" t="s">
        <v>28</v>
      </c>
      <c r="N198" s="4">
        <v>2</v>
      </c>
      <c r="O198" s="4">
        <v>2</v>
      </c>
      <c r="P198" s="20">
        <f t="shared" si="10"/>
        <v>4</v>
      </c>
      <c r="Q198" s="4" t="str">
        <f t="shared" si="11"/>
        <v>BAJO</v>
      </c>
      <c r="R198" s="4">
        <v>10</v>
      </c>
      <c r="S198" s="20">
        <f t="shared" si="12"/>
        <v>40</v>
      </c>
      <c r="T198" s="4" t="str">
        <f t="shared" si="13"/>
        <v>III</v>
      </c>
      <c r="U198" s="4" t="str">
        <f t="shared" si="14"/>
        <v>MEJORABLE</v>
      </c>
      <c r="V198" s="6" t="s">
        <v>29</v>
      </c>
      <c r="W198" s="4" t="s">
        <v>29</v>
      </c>
      <c r="X198" s="6" t="s">
        <v>29</v>
      </c>
      <c r="Y198" s="6" t="s">
        <v>29</v>
      </c>
      <c r="Z198" s="6" t="s">
        <v>29</v>
      </c>
      <c r="AA198" s="6" t="s">
        <v>29</v>
      </c>
    </row>
    <row r="199" spans="1:27" ht="105" x14ac:dyDescent="0.25">
      <c r="A199" s="24" t="s">
        <v>315</v>
      </c>
      <c r="B199" s="4" t="s">
        <v>57</v>
      </c>
      <c r="C199" s="4" t="s">
        <v>459</v>
      </c>
      <c r="D199" s="6" t="s">
        <v>780</v>
      </c>
      <c r="E199" s="6" t="s">
        <v>781</v>
      </c>
      <c r="F199" s="4" t="s">
        <v>31</v>
      </c>
      <c r="G199" s="4">
        <v>16</v>
      </c>
      <c r="H199" s="9" t="s">
        <v>79</v>
      </c>
      <c r="I199" s="9" t="s">
        <v>129</v>
      </c>
      <c r="J199" s="9" t="s">
        <v>130</v>
      </c>
      <c r="K199" s="4" t="s">
        <v>28</v>
      </c>
      <c r="L199" s="4" t="s">
        <v>28</v>
      </c>
      <c r="M199" s="4" t="s">
        <v>171</v>
      </c>
      <c r="N199" s="4">
        <v>10</v>
      </c>
      <c r="O199" s="4">
        <v>1</v>
      </c>
      <c r="P199" s="20">
        <f t="shared" si="10"/>
        <v>10</v>
      </c>
      <c r="Q199" s="4" t="str">
        <f t="shared" si="11"/>
        <v>ALTO</v>
      </c>
      <c r="R199" s="4">
        <v>100</v>
      </c>
      <c r="S199" s="20">
        <f t="shared" si="12"/>
        <v>1000</v>
      </c>
      <c r="T199" s="4" t="str">
        <f t="shared" si="13"/>
        <v>I</v>
      </c>
      <c r="U199" s="4" t="str">
        <f t="shared" si="14"/>
        <v>NO ACEPTABLE</v>
      </c>
      <c r="V199" s="6" t="s">
        <v>29</v>
      </c>
      <c r="W199" s="4" t="s">
        <v>29</v>
      </c>
      <c r="X199" s="4" t="s">
        <v>29</v>
      </c>
      <c r="Y199" s="4" t="s">
        <v>664</v>
      </c>
      <c r="Z199" s="4" t="s">
        <v>29</v>
      </c>
      <c r="AA199" s="4" t="s">
        <v>132</v>
      </c>
    </row>
    <row r="200" spans="1:27" ht="105" x14ac:dyDescent="0.25">
      <c r="A200" s="24" t="s">
        <v>315</v>
      </c>
      <c r="B200" s="4" t="s">
        <v>57</v>
      </c>
      <c r="C200" s="4" t="s">
        <v>459</v>
      </c>
      <c r="D200" s="6" t="s">
        <v>780</v>
      </c>
      <c r="E200" s="6" t="s">
        <v>781</v>
      </c>
      <c r="F200" s="4" t="s">
        <v>31</v>
      </c>
      <c r="G200" s="4">
        <v>16</v>
      </c>
      <c r="H200" s="9" t="s">
        <v>79</v>
      </c>
      <c r="I200" s="9" t="s">
        <v>169</v>
      </c>
      <c r="J200" s="9" t="s">
        <v>170</v>
      </c>
      <c r="K200" s="4" t="s">
        <v>28</v>
      </c>
      <c r="L200" s="4" t="s">
        <v>28</v>
      </c>
      <c r="M200" s="4" t="s">
        <v>171</v>
      </c>
      <c r="N200" s="4">
        <v>2</v>
      </c>
      <c r="O200" s="4">
        <v>1</v>
      </c>
      <c r="P200" s="20">
        <f t="shared" si="10"/>
        <v>2</v>
      </c>
      <c r="Q200" s="4" t="str">
        <f t="shared" si="11"/>
        <v>BAJO</v>
      </c>
      <c r="R200" s="4">
        <v>10</v>
      </c>
      <c r="S200" s="20">
        <f t="shared" si="12"/>
        <v>20</v>
      </c>
      <c r="T200" s="4" t="str">
        <f t="shared" si="13"/>
        <v>IV</v>
      </c>
      <c r="U200" s="4" t="str">
        <f t="shared" si="14"/>
        <v>ACEPTABLE</v>
      </c>
      <c r="V200" s="6" t="s">
        <v>29</v>
      </c>
      <c r="W200" s="4" t="s">
        <v>29</v>
      </c>
      <c r="X200" s="4" t="s">
        <v>29</v>
      </c>
      <c r="Y200" s="4" t="s">
        <v>664</v>
      </c>
      <c r="Z200" s="4" t="s">
        <v>29</v>
      </c>
      <c r="AA200" s="4" t="s">
        <v>132</v>
      </c>
    </row>
    <row r="201" spans="1:27" ht="150" x14ac:dyDescent="0.25">
      <c r="A201" s="25" t="s">
        <v>458</v>
      </c>
      <c r="B201" s="4" t="s">
        <v>57</v>
      </c>
      <c r="C201" s="4" t="s">
        <v>459</v>
      </c>
      <c r="D201" s="6" t="s">
        <v>460</v>
      </c>
      <c r="E201" s="6" t="s">
        <v>461</v>
      </c>
      <c r="F201" s="4" t="s">
        <v>31</v>
      </c>
      <c r="G201" s="4">
        <v>4</v>
      </c>
      <c r="H201" s="9" t="s">
        <v>53</v>
      </c>
      <c r="I201" s="6" t="s">
        <v>95</v>
      </c>
      <c r="J201" s="6" t="s">
        <v>96</v>
      </c>
      <c r="K201" s="4" t="s">
        <v>28</v>
      </c>
      <c r="L201" s="4" t="s">
        <v>28</v>
      </c>
      <c r="M201" s="4" t="s">
        <v>644</v>
      </c>
      <c r="N201" s="4">
        <v>2</v>
      </c>
      <c r="O201" s="4">
        <v>4</v>
      </c>
      <c r="P201" s="20">
        <f t="shared" si="10"/>
        <v>8</v>
      </c>
      <c r="Q201" s="4" t="str">
        <f t="shared" si="11"/>
        <v>MEDIO</v>
      </c>
      <c r="R201" s="4">
        <v>25</v>
      </c>
      <c r="S201" s="20">
        <f t="shared" si="12"/>
        <v>200</v>
      </c>
      <c r="T201" s="4" t="str">
        <f t="shared" si="13"/>
        <v>II</v>
      </c>
      <c r="U201" s="4" t="str">
        <f t="shared" si="14"/>
        <v>NO ACEPTABLE O ACEPTABLE CON CONTROL ESPECIFICO</v>
      </c>
      <c r="V201" s="6" t="s">
        <v>29</v>
      </c>
      <c r="W201" s="4" t="s">
        <v>29</v>
      </c>
      <c r="X201" s="4" t="s">
        <v>29</v>
      </c>
      <c r="Y201" s="4" t="s">
        <v>645</v>
      </c>
      <c r="Z201" s="4" t="s">
        <v>97</v>
      </c>
      <c r="AA201" s="4" t="s">
        <v>732</v>
      </c>
    </row>
    <row r="202" spans="1:27" ht="150" x14ac:dyDescent="0.25">
      <c r="A202" s="25" t="s">
        <v>458</v>
      </c>
      <c r="B202" s="4" t="s">
        <v>57</v>
      </c>
      <c r="C202" s="4" t="s">
        <v>459</v>
      </c>
      <c r="D202" s="6" t="s">
        <v>460</v>
      </c>
      <c r="E202" s="6" t="s">
        <v>461</v>
      </c>
      <c r="F202" s="4" t="s">
        <v>31</v>
      </c>
      <c r="G202" s="4">
        <v>4</v>
      </c>
      <c r="H202" s="4" t="s">
        <v>25</v>
      </c>
      <c r="I202" s="9" t="s">
        <v>368</v>
      </c>
      <c r="J202" s="9" t="s">
        <v>369</v>
      </c>
      <c r="K202" s="9" t="s">
        <v>28</v>
      </c>
      <c r="L202" s="4" t="s">
        <v>28</v>
      </c>
      <c r="M202" s="4" t="s">
        <v>28</v>
      </c>
      <c r="N202" s="4">
        <v>2</v>
      </c>
      <c r="O202" s="4">
        <v>1</v>
      </c>
      <c r="P202" s="20">
        <f t="shared" ref="P202:P207" si="15">+O202*N202</f>
        <v>2</v>
      </c>
      <c r="Q202" s="4" t="str">
        <f t="shared" ref="Q202:Q207" si="16">IF(P202=0,"N/A",IF(AND(P202&gt;=1,P202&lt;=4),"BAJO",IF(AND(P202&gt;=6,P202&lt;=9),"MEDIO",IF(AND(P202&gt;=10,P202&lt;=20),"ALTO",IF(P202&gt;=24,"MUY ALTO")))))</f>
        <v>BAJO</v>
      </c>
      <c r="R202" s="4">
        <v>10</v>
      </c>
      <c r="S202" s="20">
        <f t="shared" ref="S202:S207" si="17">P202*R202</f>
        <v>20</v>
      </c>
      <c r="T202" s="4" t="str">
        <f t="shared" ref="T202:T207" si="18">IF(S202=0,"N/A",IF(AND(S202&gt;=1,S202&lt;=20),"IV",IF(AND(S202&gt;=40,S202&lt;=120),"III",IF(AND(S202&gt;=150,S202&lt;=500),"II",IF(S202&gt;=600,"I")))))</f>
        <v>IV</v>
      </c>
      <c r="U202" s="4" t="str">
        <f t="shared" ref="U202:U207" si="19">IF(T202="N/A","N/A",IF(T202="I","NO ACEPTABLE",IF(T202="II","NO ACEPTABLE O ACEPTABLE CON CONTROL ESPECIFICO",IF(T202="III","MEJORABLE",IF(T202="IV","ACEPTABLE")))))</f>
        <v>ACEPTABLE</v>
      </c>
      <c r="V202" s="6" t="s">
        <v>29</v>
      </c>
      <c r="W202" s="4" t="s">
        <v>29</v>
      </c>
      <c r="X202" s="4" t="s">
        <v>29</v>
      </c>
      <c r="Y202" s="4" t="s">
        <v>29</v>
      </c>
      <c r="Z202" s="4" t="s">
        <v>29</v>
      </c>
      <c r="AA202" s="4" t="s">
        <v>29</v>
      </c>
    </row>
    <row r="203" spans="1:27" ht="150" x14ac:dyDescent="0.25">
      <c r="A203" s="25" t="s">
        <v>458</v>
      </c>
      <c r="B203" s="4" t="s">
        <v>57</v>
      </c>
      <c r="C203" s="4" t="s">
        <v>459</v>
      </c>
      <c r="D203" s="6" t="s">
        <v>460</v>
      </c>
      <c r="E203" s="6" t="s">
        <v>461</v>
      </c>
      <c r="F203" s="4" t="s">
        <v>31</v>
      </c>
      <c r="G203" s="4">
        <v>4</v>
      </c>
      <c r="H203" s="4" t="s">
        <v>26</v>
      </c>
      <c r="I203" s="6" t="s">
        <v>462</v>
      </c>
      <c r="J203" s="9" t="s">
        <v>102</v>
      </c>
      <c r="K203" s="4" t="s">
        <v>28</v>
      </c>
      <c r="L203" s="4" t="s">
        <v>28</v>
      </c>
      <c r="M203" s="4" t="s">
        <v>28</v>
      </c>
      <c r="N203" s="4">
        <v>2</v>
      </c>
      <c r="O203" s="4">
        <v>3</v>
      </c>
      <c r="P203" s="20">
        <f t="shared" si="15"/>
        <v>6</v>
      </c>
      <c r="Q203" s="4" t="str">
        <f t="shared" si="16"/>
        <v>MEDIO</v>
      </c>
      <c r="R203" s="4">
        <v>10</v>
      </c>
      <c r="S203" s="20">
        <f t="shared" si="17"/>
        <v>60</v>
      </c>
      <c r="T203" s="4" t="str">
        <f t="shared" si="18"/>
        <v>III</v>
      </c>
      <c r="U203" s="4" t="str">
        <f t="shared" si="19"/>
        <v>MEJORABLE</v>
      </c>
      <c r="V203" s="6" t="s">
        <v>29</v>
      </c>
      <c r="W203" s="4" t="s">
        <v>29</v>
      </c>
      <c r="X203" s="6" t="s">
        <v>29</v>
      </c>
      <c r="Y203" s="6" t="s">
        <v>29</v>
      </c>
      <c r="Z203" s="6" t="s">
        <v>29</v>
      </c>
      <c r="AA203" s="6" t="s">
        <v>29</v>
      </c>
    </row>
    <row r="204" spans="1:27" ht="150" x14ac:dyDescent="0.25">
      <c r="A204" s="25" t="s">
        <v>458</v>
      </c>
      <c r="B204" s="4" t="s">
        <v>57</v>
      </c>
      <c r="C204" s="4" t="s">
        <v>459</v>
      </c>
      <c r="D204" s="6" t="s">
        <v>460</v>
      </c>
      <c r="E204" s="6" t="s">
        <v>461</v>
      </c>
      <c r="F204" s="4" t="s">
        <v>31</v>
      </c>
      <c r="G204" s="4">
        <v>4</v>
      </c>
      <c r="H204" s="4" t="s">
        <v>26</v>
      </c>
      <c r="I204" s="9" t="s">
        <v>308</v>
      </c>
      <c r="J204" s="9" t="s">
        <v>102</v>
      </c>
      <c r="K204" s="4" t="s">
        <v>28</v>
      </c>
      <c r="L204" s="4" t="s">
        <v>28</v>
      </c>
      <c r="M204" s="4" t="s">
        <v>28</v>
      </c>
      <c r="N204" s="4">
        <v>2</v>
      </c>
      <c r="O204" s="4">
        <v>2</v>
      </c>
      <c r="P204" s="20">
        <f t="shared" si="15"/>
        <v>4</v>
      </c>
      <c r="Q204" s="4" t="str">
        <f t="shared" si="16"/>
        <v>BAJO</v>
      </c>
      <c r="R204" s="4">
        <v>10</v>
      </c>
      <c r="S204" s="20">
        <f t="shared" si="17"/>
        <v>40</v>
      </c>
      <c r="T204" s="4" t="str">
        <f t="shared" si="18"/>
        <v>III</v>
      </c>
      <c r="U204" s="4" t="str">
        <f t="shared" si="19"/>
        <v>MEJORABLE</v>
      </c>
      <c r="V204" s="6" t="s">
        <v>29</v>
      </c>
      <c r="W204" s="4" t="s">
        <v>29</v>
      </c>
      <c r="X204" s="6" t="s">
        <v>29</v>
      </c>
      <c r="Y204" s="6" t="s">
        <v>29</v>
      </c>
      <c r="Z204" s="6" t="s">
        <v>29</v>
      </c>
      <c r="AA204" s="6" t="s">
        <v>29</v>
      </c>
    </row>
    <row r="205" spans="1:27" ht="165" x14ac:dyDescent="0.25">
      <c r="A205" s="25" t="s">
        <v>458</v>
      </c>
      <c r="B205" s="4" t="s">
        <v>57</v>
      </c>
      <c r="C205" s="4" t="s">
        <v>459</v>
      </c>
      <c r="D205" s="6" t="s">
        <v>460</v>
      </c>
      <c r="E205" s="6" t="s">
        <v>461</v>
      </c>
      <c r="F205" s="4" t="s">
        <v>31</v>
      </c>
      <c r="G205" s="4">
        <v>4</v>
      </c>
      <c r="H205" s="4" t="s">
        <v>27</v>
      </c>
      <c r="I205" s="6" t="s">
        <v>109</v>
      </c>
      <c r="J205" s="6" t="s">
        <v>110</v>
      </c>
      <c r="K205" s="6" t="s">
        <v>782</v>
      </c>
      <c r="L205" s="6" t="s">
        <v>340</v>
      </c>
      <c r="M205" s="6" t="s">
        <v>738</v>
      </c>
      <c r="N205" s="4">
        <v>2</v>
      </c>
      <c r="O205" s="4">
        <v>2</v>
      </c>
      <c r="P205" s="20">
        <f t="shared" si="15"/>
        <v>4</v>
      </c>
      <c r="Q205" s="4" t="str">
        <f t="shared" si="16"/>
        <v>BAJO</v>
      </c>
      <c r="R205" s="4">
        <v>10</v>
      </c>
      <c r="S205" s="20">
        <f t="shared" si="17"/>
        <v>40</v>
      </c>
      <c r="T205" s="4" t="str">
        <f t="shared" si="18"/>
        <v>III</v>
      </c>
      <c r="U205" s="4" t="str">
        <f t="shared" si="19"/>
        <v>MEJORABLE</v>
      </c>
      <c r="V205" s="6" t="s">
        <v>29</v>
      </c>
      <c r="W205" s="4" t="s">
        <v>29</v>
      </c>
      <c r="X205" s="6" t="s">
        <v>341</v>
      </c>
      <c r="Y205" s="6" t="s">
        <v>759</v>
      </c>
      <c r="Z205" s="4" t="s">
        <v>29</v>
      </c>
      <c r="AA205" s="4" t="s">
        <v>100</v>
      </c>
    </row>
    <row r="206" spans="1:27" ht="150" x14ac:dyDescent="0.25">
      <c r="A206" s="25" t="s">
        <v>458</v>
      </c>
      <c r="B206" s="4" t="s">
        <v>57</v>
      </c>
      <c r="C206" s="4" t="s">
        <v>459</v>
      </c>
      <c r="D206" s="6" t="s">
        <v>460</v>
      </c>
      <c r="E206" s="6" t="s">
        <v>461</v>
      </c>
      <c r="F206" s="4" t="s">
        <v>31</v>
      </c>
      <c r="G206" s="4">
        <v>4</v>
      </c>
      <c r="H206" s="9" t="s">
        <v>79</v>
      </c>
      <c r="I206" s="9" t="s">
        <v>129</v>
      </c>
      <c r="J206" s="9" t="s">
        <v>130</v>
      </c>
      <c r="K206" s="4" t="s">
        <v>28</v>
      </c>
      <c r="L206" s="4" t="s">
        <v>28</v>
      </c>
      <c r="M206" s="4" t="s">
        <v>171</v>
      </c>
      <c r="N206" s="4">
        <v>10</v>
      </c>
      <c r="O206" s="4">
        <v>1</v>
      </c>
      <c r="P206" s="20">
        <f t="shared" si="15"/>
        <v>10</v>
      </c>
      <c r="Q206" s="4" t="str">
        <f t="shared" si="16"/>
        <v>ALTO</v>
      </c>
      <c r="R206" s="4">
        <v>100</v>
      </c>
      <c r="S206" s="20">
        <f t="shared" si="17"/>
        <v>1000</v>
      </c>
      <c r="T206" s="4" t="str">
        <f t="shared" si="18"/>
        <v>I</v>
      </c>
      <c r="U206" s="4" t="str">
        <f t="shared" si="19"/>
        <v>NO ACEPTABLE</v>
      </c>
      <c r="V206" s="6" t="s">
        <v>29</v>
      </c>
      <c r="W206" s="4" t="s">
        <v>29</v>
      </c>
      <c r="X206" s="4" t="s">
        <v>29</v>
      </c>
      <c r="Y206" s="4" t="s">
        <v>664</v>
      </c>
      <c r="Z206" s="4" t="s">
        <v>29</v>
      </c>
      <c r="AA206" s="4" t="s">
        <v>132</v>
      </c>
    </row>
    <row r="207" spans="1:27" ht="150" x14ac:dyDescent="0.25">
      <c r="A207" s="25" t="s">
        <v>458</v>
      </c>
      <c r="B207" s="4" t="s">
        <v>57</v>
      </c>
      <c r="C207" s="4" t="s">
        <v>459</v>
      </c>
      <c r="D207" s="6" t="s">
        <v>460</v>
      </c>
      <c r="E207" s="6" t="s">
        <v>461</v>
      </c>
      <c r="F207" s="4" t="s">
        <v>31</v>
      </c>
      <c r="G207" s="4">
        <v>4</v>
      </c>
      <c r="H207" s="9" t="s">
        <v>79</v>
      </c>
      <c r="I207" s="9" t="s">
        <v>169</v>
      </c>
      <c r="J207" s="9" t="s">
        <v>170</v>
      </c>
      <c r="K207" s="4" t="s">
        <v>28</v>
      </c>
      <c r="L207" s="4" t="s">
        <v>28</v>
      </c>
      <c r="M207" s="4" t="s">
        <v>171</v>
      </c>
      <c r="N207" s="4">
        <v>2</v>
      </c>
      <c r="O207" s="4">
        <v>1</v>
      </c>
      <c r="P207" s="20">
        <f t="shared" si="15"/>
        <v>2</v>
      </c>
      <c r="Q207" s="4" t="str">
        <f t="shared" si="16"/>
        <v>BAJO</v>
      </c>
      <c r="R207" s="4">
        <v>10</v>
      </c>
      <c r="S207" s="20">
        <f t="shared" si="17"/>
        <v>20</v>
      </c>
      <c r="T207" s="4" t="str">
        <f t="shared" si="18"/>
        <v>IV</v>
      </c>
      <c r="U207" s="4" t="str">
        <f t="shared" si="19"/>
        <v>ACEPTABLE</v>
      </c>
      <c r="V207" s="6" t="s">
        <v>29</v>
      </c>
      <c r="W207" s="4" t="s">
        <v>29</v>
      </c>
      <c r="X207" s="4" t="s">
        <v>29</v>
      </c>
      <c r="Y207" s="4" t="s">
        <v>664</v>
      </c>
      <c r="Z207" s="4" t="s">
        <v>29</v>
      </c>
      <c r="AA207" s="4" t="s">
        <v>132</v>
      </c>
    </row>
    <row r="208" spans="1:27" ht="90" x14ac:dyDescent="0.25">
      <c r="A208" s="23" t="s">
        <v>811</v>
      </c>
      <c r="B208" s="4" t="s">
        <v>57</v>
      </c>
      <c r="C208" s="4" t="s">
        <v>58</v>
      </c>
      <c r="D208" s="4" t="s">
        <v>815</v>
      </c>
      <c r="E208" s="4" t="s">
        <v>816</v>
      </c>
      <c r="F208" s="4" t="s">
        <v>31</v>
      </c>
      <c r="G208" s="4" t="s">
        <v>71</v>
      </c>
      <c r="H208" s="4" t="s">
        <v>53</v>
      </c>
      <c r="I208" s="6" t="s">
        <v>95</v>
      </c>
      <c r="J208" s="6" t="s">
        <v>96</v>
      </c>
      <c r="K208" s="4" t="s">
        <v>28</v>
      </c>
      <c r="L208" s="4" t="s">
        <v>28</v>
      </c>
      <c r="M208" s="4" t="s">
        <v>644</v>
      </c>
      <c r="N208" s="4">
        <v>2</v>
      </c>
      <c r="O208" s="4">
        <v>4</v>
      </c>
      <c r="P208" s="20">
        <f>+O208*N208</f>
        <v>8</v>
      </c>
      <c r="Q208" s="4" t="str">
        <f>IF(P208=0,"N/A",IF(AND(P208&gt;=1,P208&lt;=4),"BAJO",IF(AND(P208&gt;=6,P208&lt;=9),"MEDIO",IF(AND(P208&gt;=10,P208&lt;=20),"ALTO",IF(P208&gt;=24,"MUY ALTO")))))</f>
        <v>MEDIO</v>
      </c>
      <c r="R208" s="4">
        <v>25</v>
      </c>
      <c r="S208" s="20">
        <f>P208*R208</f>
        <v>200</v>
      </c>
      <c r="T208" s="4" t="str">
        <f>IF(S208=0,"N/A",IF(AND(S208&gt;=1,S208&lt;=20),"IV",IF(AND(S208&gt;=40,S208&lt;=120),"III",IF(AND(S208&gt;=150,S208&lt;=500),"II",IF(S208&gt;=600,"I")))))</f>
        <v>II</v>
      </c>
      <c r="U208" s="4" t="str">
        <f>IF(T208="N/A","N/A",IF(T208="I","NO ACEPTABLE",IF(T208="II","NO ACEPTABLE O ACEPTABLE CON CONTROL ESPECIFICO",IF(T208="III","MEJORABLE",IF(T208="IV","ACEPTABLE")))))</f>
        <v>NO ACEPTABLE O ACEPTABLE CON CONTROL ESPECIFICO</v>
      </c>
      <c r="V208" s="6" t="s">
        <v>29</v>
      </c>
      <c r="W208" s="4" t="s">
        <v>29</v>
      </c>
      <c r="X208" s="4" t="s">
        <v>29</v>
      </c>
      <c r="Y208" s="4" t="s">
        <v>645</v>
      </c>
      <c r="Z208" s="4" t="s">
        <v>97</v>
      </c>
      <c r="AA208" s="4" t="s">
        <v>732</v>
      </c>
    </row>
    <row r="209" spans="1:27" ht="120" x14ac:dyDescent="0.25">
      <c r="A209" s="23" t="s">
        <v>811</v>
      </c>
      <c r="B209" s="4" t="s">
        <v>57</v>
      </c>
      <c r="C209" s="4" t="s">
        <v>58</v>
      </c>
      <c r="D209" s="4" t="s">
        <v>815</v>
      </c>
      <c r="E209" s="4" t="s">
        <v>816</v>
      </c>
      <c r="F209" s="4" t="s">
        <v>31</v>
      </c>
      <c r="G209" s="4" t="s">
        <v>71</v>
      </c>
      <c r="H209" s="4" t="s">
        <v>53</v>
      </c>
      <c r="I209" s="9" t="s">
        <v>578</v>
      </c>
      <c r="J209" s="9" t="s">
        <v>812</v>
      </c>
      <c r="K209" s="6" t="s">
        <v>28</v>
      </c>
      <c r="L209" s="6" t="s">
        <v>826</v>
      </c>
      <c r="M209" s="6" t="s">
        <v>827</v>
      </c>
      <c r="N209" s="4">
        <v>10</v>
      </c>
      <c r="O209" s="4">
        <v>4</v>
      </c>
      <c r="P209" s="20">
        <f t="shared" ref="P209:P227" si="20">+O209*N209</f>
        <v>40</v>
      </c>
      <c r="Q209" s="4" t="str">
        <f t="shared" ref="Q209:Q227" si="21">IF(P209=0,"N/A",IF(AND(P209&gt;=1,P209&lt;=4),"BAJO",IF(AND(P209&gt;=6,P209&lt;=9),"MEDIO",IF(AND(P209&gt;=10,P209&lt;=20),"ALTO",IF(P209&gt;=24,"MUY ALTO")))))</f>
        <v>MUY ALTO</v>
      </c>
      <c r="R209" s="4">
        <v>60</v>
      </c>
      <c r="S209" s="20">
        <f t="shared" ref="S209:S227" si="22">P209*R209</f>
        <v>2400</v>
      </c>
      <c r="T209" s="4" t="str">
        <f t="shared" ref="T209:T227" si="23">IF(S209=0,"N/A",IF(AND(S209&gt;=1,S209&lt;=20),"IV",IF(AND(S209&gt;=40,S209&lt;=120),"III",IF(AND(S209&gt;=150,S209&lt;=500),"II",IF(S209&gt;=600,"I")))))</f>
        <v>I</v>
      </c>
      <c r="U209" s="4" t="str">
        <f t="shared" ref="U209:U227" si="24">IF(T209="N/A","N/A",IF(T209="I","NO ACEPTABLE",IF(T209="II","NO ACEPTABLE O ACEPTABLE CON CONTROL ESPECIFICO",IF(T209="III","MEJORABLE",IF(T209="IV","ACEPTABLE")))))</f>
        <v>NO ACEPTABLE</v>
      </c>
      <c r="V209" s="6" t="s">
        <v>29</v>
      </c>
      <c r="W209" s="4" t="s">
        <v>29</v>
      </c>
      <c r="X209" s="4" t="s">
        <v>29</v>
      </c>
      <c r="Y209" s="6" t="s">
        <v>828</v>
      </c>
      <c r="Z209" s="4" t="s">
        <v>829</v>
      </c>
      <c r="AA209" s="4" t="s">
        <v>29</v>
      </c>
    </row>
    <row r="210" spans="1:27" ht="90" x14ac:dyDescent="0.25">
      <c r="A210" s="23" t="s">
        <v>811</v>
      </c>
      <c r="B210" s="4" t="s">
        <v>57</v>
      </c>
      <c r="C210" s="4" t="s">
        <v>58</v>
      </c>
      <c r="D210" s="4" t="s">
        <v>815</v>
      </c>
      <c r="E210" s="4" t="s">
        <v>816</v>
      </c>
      <c r="F210" s="4" t="s">
        <v>31</v>
      </c>
      <c r="G210" s="4" t="s">
        <v>71</v>
      </c>
      <c r="H210" s="4" t="s">
        <v>27</v>
      </c>
      <c r="I210" s="6" t="s">
        <v>479</v>
      </c>
      <c r="J210" s="6" t="s">
        <v>110</v>
      </c>
      <c r="K210" s="4" t="s">
        <v>28</v>
      </c>
      <c r="L210" s="4" t="s">
        <v>28</v>
      </c>
      <c r="M210" s="6" t="s">
        <v>585</v>
      </c>
      <c r="N210" s="4">
        <v>2</v>
      </c>
      <c r="O210" s="4">
        <v>3</v>
      </c>
      <c r="P210" s="20">
        <f t="shared" si="20"/>
        <v>6</v>
      </c>
      <c r="Q210" s="4" t="str">
        <f t="shared" si="21"/>
        <v>MEDIO</v>
      </c>
      <c r="R210" s="4">
        <v>10</v>
      </c>
      <c r="S210" s="20">
        <f t="shared" si="22"/>
        <v>60</v>
      </c>
      <c r="T210" s="4" t="str">
        <f t="shared" si="23"/>
        <v>III</v>
      </c>
      <c r="U210" s="4" t="str">
        <f t="shared" si="24"/>
        <v>MEJORABLE</v>
      </c>
      <c r="V210" s="6" t="s">
        <v>29</v>
      </c>
      <c r="W210" s="4" t="s">
        <v>29</v>
      </c>
      <c r="X210" s="4" t="s">
        <v>29</v>
      </c>
      <c r="Y210" s="4" t="s">
        <v>585</v>
      </c>
      <c r="Z210" s="4" t="s">
        <v>29</v>
      </c>
      <c r="AA210" s="4" t="s">
        <v>29</v>
      </c>
    </row>
    <row r="211" spans="1:27" ht="90" x14ac:dyDescent="0.25">
      <c r="A211" s="23" t="s">
        <v>811</v>
      </c>
      <c r="B211" s="4" t="s">
        <v>57</v>
      </c>
      <c r="C211" s="4" t="s">
        <v>58</v>
      </c>
      <c r="D211" s="4" t="s">
        <v>815</v>
      </c>
      <c r="E211" s="4" t="s">
        <v>816</v>
      </c>
      <c r="F211" s="4" t="s">
        <v>31</v>
      </c>
      <c r="G211" s="4" t="s">
        <v>71</v>
      </c>
      <c r="H211" s="4" t="s">
        <v>79</v>
      </c>
      <c r="I211" s="9" t="s">
        <v>129</v>
      </c>
      <c r="J211" s="9" t="s">
        <v>130</v>
      </c>
      <c r="K211" s="4" t="s">
        <v>28</v>
      </c>
      <c r="L211" s="4" t="s">
        <v>28</v>
      </c>
      <c r="M211" s="4" t="s">
        <v>171</v>
      </c>
      <c r="N211" s="4">
        <v>10</v>
      </c>
      <c r="O211" s="4">
        <v>1</v>
      </c>
      <c r="P211" s="20">
        <f t="shared" si="20"/>
        <v>10</v>
      </c>
      <c r="Q211" s="4" t="str">
        <f t="shared" si="21"/>
        <v>ALTO</v>
      </c>
      <c r="R211" s="4">
        <v>100</v>
      </c>
      <c r="S211" s="20">
        <f t="shared" si="22"/>
        <v>1000</v>
      </c>
      <c r="T211" s="4" t="str">
        <f t="shared" si="23"/>
        <v>I</v>
      </c>
      <c r="U211" s="4" t="str">
        <f t="shared" si="24"/>
        <v>NO ACEPTABLE</v>
      </c>
      <c r="V211" s="6" t="s">
        <v>29</v>
      </c>
      <c r="W211" s="4" t="s">
        <v>29</v>
      </c>
      <c r="X211" s="4" t="s">
        <v>29</v>
      </c>
      <c r="Y211" s="4" t="s">
        <v>664</v>
      </c>
      <c r="Z211" s="4" t="s">
        <v>29</v>
      </c>
      <c r="AA211" s="4" t="s">
        <v>132</v>
      </c>
    </row>
    <row r="212" spans="1:27" ht="90" x14ac:dyDescent="0.25">
      <c r="A212" s="23" t="s">
        <v>811</v>
      </c>
      <c r="B212" s="4" t="s">
        <v>57</v>
      </c>
      <c r="C212" s="4" t="s">
        <v>58</v>
      </c>
      <c r="D212" s="4" t="s">
        <v>815</v>
      </c>
      <c r="E212" s="4" t="s">
        <v>816</v>
      </c>
      <c r="F212" s="4" t="s">
        <v>31</v>
      </c>
      <c r="G212" s="4" t="s">
        <v>71</v>
      </c>
      <c r="H212" s="4" t="s">
        <v>79</v>
      </c>
      <c r="I212" s="9" t="s">
        <v>169</v>
      </c>
      <c r="J212" s="9" t="s">
        <v>170</v>
      </c>
      <c r="K212" s="4" t="s">
        <v>28</v>
      </c>
      <c r="L212" s="4" t="s">
        <v>28</v>
      </c>
      <c r="M212" s="4" t="s">
        <v>171</v>
      </c>
      <c r="N212" s="4">
        <v>2</v>
      </c>
      <c r="O212" s="4">
        <v>2</v>
      </c>
      <c r="P212" s="20">
        <f t="shared" si="20"/>
        <v>4</v>
      </c>
      <c r="Q212" s="4" t="str">
        <f t="shared" si="21"/>
        <v>BAJO</v>
      </c>
      <c r="R212" s="4">
        <v>10</v>
      </c>
      <c r="S212" s="20">
        <f t="shared" si="22"/>
        <v>40</v>
      </c>
      <c r="T212" s="4" t="str">
        <f t="shared" si="23"/>
        <v>III</v>
      </c>
      <c r="U212" s="4" t="str">
        <f t="shared" si="24"/>
        <v>MEJORABLE</v>
      </c>
      <c r="V212" s="6" t="s">
        <v>29</v>
      </c>
      <c r="W212" s="4" t="s">
        <v>29</v>
      </c>
      <c r="X212" s="4" t="s">
        <v>29</v>
      </c>
      <c r="Y212" s="4" t="s">
        <v>664</v>
      </c>
      <c r="Z212" s="4" t="s">
        <v>29</v>
      </c>
      <c r="AA212" s="4" t="s">
        <v>132</v>
      </c>
    </row>
    <row r="213" spans="1:27" ht="120" x14ac:dyDescent="0.25">
      <c r="A213" s="23" t="s">
        <v>811</v>
      </c>
      <c r="B213" s="4" t="s">
        <v>57</v>
      </c>
      <c r="C213" s="4" t="s">
        <v>58</v>
      </c>
      <c r="D213" s="4" t="s">
        <v>815</v>
      </c>
      <c r="E213" s="4" t="s">
        <v>816</v>
      </c>
      <c r="F213" s="4" t="s">
        <v>31</v>
      </c>
      <c r="G213" s="4" t="s">
        <v>71</v>
      </c>
      <c r="H213" s="6" t="s">
        <v>25</v>
      </c>
      <c r="I213" s="6" t="s">
        <v>342</v>
      </c>
      <c r="J213" s="6" t="s">
        <v>343</v>
      </c>
      <c r="K213" s="6" t="s">
        <v>28</v>
      </c>
      <c r="L213" s="6" t="s">
        <v>28</v>
      </c>
      <c r="M213" s="6" t="s">
        <v>28</v>
      </c>
      <c r="N213" s="4">
        <v>2</v>
      </c>
      <c r="O213" s="4">
        <v>3</v>
      </c>
      <c r="P213" s="20">
        <f t="shared" si="20"/>
        <v>6</v>
      </c>
      <c r="Q213" s="4" t="str">
        <f t="shared" si="21"/>
        <v>MEDIO</v>
      </c>
      <c r="R213" s="4">
        <v>10</v>
      </c>
      <c r="S213" s="20">
        <f t="shared" si="22"/>
        <v>60</v>
      </c>
      <c r="T213" s="4" t="str">
        <f t="shared" si="23"/>
        <v>III</v>
      </c>
      <c r="U213" s="4" t="str">
        <f t="shared" si="24"/>
        <v>MEJORABLE</v>
      </c>
      <c r="V213" s="6" t="s">
        <v>29</v>
      </c>
      <c r="W213" s="4" t="s">
        <v>29</v>
      </c>
      <c r="X213" s="6" t="s">
        <v>29</v>
      </c>
      <c r="Y213" s="6" t="s">
        <v>29</v>
      </c>
      <c r="Z213" s="6" t="s">
        <v>29</v>
      </c>
      <c r="AA213" s="4" t="s">
        <v>29</v>
      </c>
    </row>
    <row r="214" spans="1:27" ht="75" x14ac:dyDescent="0.25">
      <c r="A214" s="23" t="s">
        <v>811</v>
      </c>
      <c r="B214" s="4" t="s">
        <v>57</v>
      </c>
      <c r="C214" s="4" t="s">
        <v>58</v>
      </c>
      <c r="D214" s="4" t="s">
        <v>815</v>
      </c>
      <c r="E214" s="4" t="s">
        <v>816</v>
      </c>
      <c r="F214" s="4" t="s">
        <v>31</v>
      </c>
      <c r="G214" s="4" t="s">
        <v>71</v>
      </c>
      <c r="H214" s="4" t="s">
        <v>25</v>
      </c>
      <c r="I214" s="9" t="s">
        <v>368</v>
      </c>
      <c r="J214" s="9" t="s">
        <v>369</v>
      </c>
      <c r="K214" s="9" t="s">
        <v>28</v>
      </c>
      <c r="L214" s="4" t="s">
        <v>28</v>
      </c>
      <c r="M214" s="4" t="s">
        <v>28</v>
      </c>
      <c r="N214" s="4">
        <v>2</v>
      </c>
      <c r="O214" s="4">
        <v>4</v>
      </c>
      <c r="P214" s="20">
        <f t="shared" si="20"/>
        <v>8</v>
      </c>
      <c r="Q214" s="4" t="str">
        <f t="shared" si="21"/>
        <v>MEDIO</v>
      </c>
      <c r="R214" s="4">
        <v>10</v>
      </c>
      <c r="S214" s="20">
        <f t="shared" si="22"/>
        <v>80</v>
      </c>
      <c r="T214" s="4" t="str">
        <f t="shared" si="23"/>
        <v>III</v>
      </c>
      <c r="U214" s="4" t="str">
        <f t="shared" si="24"/>
        <v>MEJORABLE</v>
      </c>
      <c r="V214" s="6" t="s">
        <v>29</v>
      </c>
      <c r="W214" s="4" t="s">
        <v>29</v>
      </c>
      <c r="X214" s="4" t="s">
        <v>29</v>
      </c>
      <c r="Y214" s="4" t="s">
        <v>29</v>
      </c>
      <c r="Z214" s="4" t="s">
        <v>29</v>
      </c>
      <c r="AA214" s="4" t="s">
        <v>29</v>
      </c>
    </row>
    <row r="215" spans="1:27" ht="90" x14ac:dyDescent="0.25">
      <c r="A215" s="23" t="s">
        <v>811</v>
      </c>
      <c r="B215" s="4" t="s">
        <v>57</v>
      </c>
      <c r="C215" s="4" t="s">
        <v>58</v>
      </c>
      <c r="D215" s="4" t="s">
        <v>815</v>
      </c>
      <c r="E215" s="4" t="s">
        <v>816</v>
      </c>
      <c r="F215" s="4" t="s">
        <v>31</v>
      </c>
      <c r="G215" s="4" t="s">
        <v>71</v>
      </c>
      <c r="H215" s="4" t="s">
        <v>25</v>
      </c>
      <c r="I215" s="9" t="s">
        <v>172</v>
      </c>
      <c r="J215" s="9" t="s">
        <v>173</v>
      </c>
      <c r="K215" s="9" t="s">
        <v>174</v>
      </c>
      <c r="L215" s="9" t="s">
        <v>28</v>
      </c>
      <c r="M215" s="9" t="s">
        <v>28</v>
      </c>
      <c r="N215" s="4">
        <v>2</v>
      </c>
      <c r="O215" s="4">
        <v>3</v>
      </c>
      <c r="P215" s="20">
        <f t="shared" si="20"/>
        <v>6</v>
      </c>
      <c r="Q215" s="4" t="str">
        <f t="shared" si="21"/>
        <v>MEDIO</v>
      </c>
      <c r="R215" s="4">
        <v>10</v>
      </c>
      <c r="S215" s="20">
        <f t="shared" si="22"/>
        <v>60</v>
      </c>
      <c r="T215" s="4" t="str">
        <f t="shared" si="23"/>
        <v>III</v>
      </c>
      <c r="U215" s="4" t="str">
        <f t="shared" si="24"/>
        <v>MEJORABLE</v>
      </c>
      <c r="V215" s="6" t="s">
        <v>29</v>
      </c>
      <c r="W215" s="4" t="s">
        <v>29</v>
      </c>
      <c r="X215" s="4" t="s">
        <v>29</v>
      </c>
      <c r="Y215" s="9" t="s">
        <v>174</v>
      </c>
      <c r="Z215" s="4" t="s">
        <v>29</v>
      </c>
      <c r="AA215" s="4" t="s">
        <v>595</v>
      </c>
    </row>
    <row r="216" spans="1:27" ht="75" x14ac:dyDescent="0.25">
      <c r="A216" s="23" t="s">
        <v>811</v>
      </c>
      <c r="B216" s="4" t="s">
        <v>57</v>
      </c>
      <c r="C216" s="4" t="s">
        <v>58</v>
      </c>
      <c r="D216" s="4" t="s">
        <v>815</v>
      </c>
      <c r="E216" s="4" t="s">
        <v>816</v>
      </c>
      <c r="F216" s="4" t="s">
        <v>31</v>
      </c>
      <c r="G216" s="4" t="s">
        <v>71</v>
      </c>
      <c r="H216" s="4" t="s">
        <v>32</v>
      </c>
      <c r="I216" s="22" t="s">
        <v>542</v>
      </c>
      <c r="J216" s="6" t="s">
        <v>543</v>
      </c>
      <c r="K216" s="4" t="s">
        <v>764</v>
      </c>
      <c r="L216" s="4" t="s">
        <v>28</v>
      </c>
      <c r="M216" s="4" t="s">
        <v>388</v>
      </c>
      <c r="N216" s="4">
        <v>2</v>
      </c>
      <c r="O216" s="4">
        <v>3</v>
      </c>
      <c r="P216" s="20">
        <f t="shared" si="20"/>
        <v>6</v>
      </c>
      <c r="Q216" s="4" t="str">
        <f t="shared" si="21"/>
        <v>MEDIO</v>
      </c>
      <c r="R216" s="4">
        <v>10</v>
      </c>
      <c r="S216" s="20">
        <f t="shared" si="22"/>
        <v>60</v>
      </c>
      <c r="T216" s="4" t="str">
        <f t="shared" si="23"/>
        <v>III</v>
      </c>
      <c r="U216" s="4" t="str">
        <f t="shared" si="24"/>
        <v>MEJORABLE</v>
      </c>
      <c r="V216" s="4" t="s">
        <v>29</v>
      </c>
      <c r="W216" s="4" t="s">
        <v>29</v>
      </c>
      <c r="X216" s="4" t="s">
        <v>29</v>
      </c>
      <c r="Y216" s="4" t="s">
        <v>764</v>
      </c>
      <c r="Z216" s="4" t="s">
        <v>388</v>
      </c>
      <c r="AA216" s="4" t="s">
        <v>29</v>
      </c>
    </row>
    <row r="217" spans="1:27" ht="105" x14ac:dyDescent="0.25">
      <c r="A217" s="23" t="s">
        <v>811</v>
      </c>
      <c r="B217" s="4" t="s">
        <v>57</v>
      </c>
      <c r="C217" s="4" t="s">
        <v>58</v>
      </c>
      <c r="D217" s="4" t="s">
        <v>815</v>
      </c>
      <c r="E217" s="4" t="s">
        <v>816</v>
      </c>
      <c r="F217" s="4" t="s">
        <v>31</v>
      </c>
      <c r="G217" s="4" t="s">
        <v>71</v>
      </c>
      <c r="H217" s="9" t="s">
        <v>32</v>
      </c>
      <c r="I217" s="6" t="s">
        <v>817</v>
      </c>
      <c r="J217" s="6" t="s">
        <v>818</v>
      </c>
      <c r="K217" s="4" t="s">
        <v>28</v>
      </c>
      <c r="L217" s="4" t="s">
        <v>28</v>
      </c>
      <c r="M217" s="4" t="s">
        <v>242</v>
      </c>
      <c r="N217" s="4">
        <v>2</v>
      </c>
      <c r="O217" s="4">
        <v>3</v>
      </c>
      <c r="P217" s="20">
        <f t="shared" si="20"/>
        <v>6</v>
      </c>
      <c r="Q217" s="4" t="str">
        <f t="shared" si="21"/>
        <v>MEDIO</v>
      </c>
      <c r="R217" s="4">
        <v>10</v>
      </c>
      <c r="S217" s="20">
        <f t="shared" si="22"/>
        <v>60</v>
      </c>
      <c r="T217" s="4" t="str">
        <f t="shared" si="23"/>
        <v>III</v>
      </c>
      <c r="U217" s="4" t="str">
        <f t="shared" si="24"/>
        <v>MEJORABLE</v>
      </c>
      <c r="V217" s="6" t="s">
        <v>29</v>
      </c>
      <c r="W217" s="4" t="s">
        <v>29</v>
      </c>
      <c r="X217" s="4" t="s">
        <v>29</v>
      </c>
      <c r="Y217" s="4" t="s">
        <v>29</v>
      </c>
      <c r="Z217" s="4" t="s">
        <v>773</v>
      </c>
      <c r="AA217" s="4" t="s">
        <v>323</v>
      </c>
    </row>
    <row r="218" spans="1:27" ht="90" x14ac:dyDescent="0.25">
      <c r="A218" s="23" t="s">
        <v>811</v>
      </c>
      <c r="B218" s="4" t="s">
        <v>57</v>
      </c>
      <c r="C218" s="4" t="s">
        <v>58</v>
      </c>
      <c r="D218" s="4" t="s">
        <v>815</v>
      </c>
      <c r="E218" s="4" t="s">
        <v>816</v>
      </c>
      <c r="F218" s="4" t="s">
        <v>31</v>
      </c>
      <c r="G218" s="4" t="s">
        <v>71</v>
      </c>
      <c r="H218" s="6" t="s">
        <v>112</v>
      </c>
      <c r="I218" s="22" t="s">
        <v>549</v>
      </c>
      <c r="J218" s="6" t="s">
        <v>524</v>
      </c>
      <c r="K218" s="4" t="s">
        <v>28</v>
      </c>
      <c r="L218" s="4" t="s">
        <v>822</v>
      </c>
      <c r="M218" s="4" t="s">
        <v>28</v>
      </c>
      <c r="N218" s="4">
        <v>6</v>
      </c>
      <c r="O218" s="4">
        <v>3</v>
      </c>
      <c r="P218" s="20">
        <f t="shared" si="20"/>
        <v>18</v>
      </c>
      <c r="Q218" s="4" t="str">
        <f t="shared" si="21"/>
        <v>ALTO</v>
      </c>
      <c r="R218" s="4">
        <v>25</v>
      </c>
      <c r="S218" s="20">
        <f t="shared" si="22"/>
        <v>450</v>
      </c>
      <c r="T218" s="4" t="str">
        <f t="shared" si="23"/>
        <v>II</v>
      </c>
      <c r="U218" s="4" t="str">
        <f t="shared" si="24"/>
        <v>NO ACEPTABLE O ACEPTABLE CON CONTROL ESPECIFICO</v>
      </c>
      <c r="V218" s="4" t="s">
        <v>29</v>
      </c>
      <c r="W218" s="4" t="s">
        <v>29</v>
      </c>
      <c r="X218" s="4" t="s">
        <v>29</v>
      </c>
      <c r="Y218" s="4" t="s">
        <v>822</v>
      </c>
      <c r="Z218" s="4" t="s">
        <v>29</v>
      </c>
      <c r="AA218" s="4" t="s">
        <v>526</v>
      </c>
    </row>
    <row r="219" spans="1:27" ht="105" x14ac:dyDescent="0.25">
      <c r="A219" s="23" t="s">
        <v>811</v>
      </c>
      <c r="B219" s="4" t="s">
        <v>57</v>
      </c>
      <c r="C219" s="4" t="s">
        <v>58</v>
      </c>
      <c r="D219" s="4" t="s">
        <v>815</v>
      </c>
      <c r="E219" s="4" t="s">
        <v>816</v>
      </c>
      <c r="F219" s="4" t="s">
        <v>31</v>
      </c>
      <c r="G219" s="4" t="s">
        <v>71</v>
      </c>
      <c r="H219" s="6" t="s">
        <v>112</v>
      </c>
      <c r="I219" s="4" t="s">
        <v>813</v>
      </c>
      <c r="J219" s="6" t="s">
        <v>114</v>
      </c>
      <c r="K219" s="6" t="s">
        <v>357</v>
      </c>
      <c r="L219" s="9" t="s">
        <v>763</v>
      </c>
      <c r="M219" s="9" t="s">
        <v>28</v>
      </c>
      <c r="N219" s="4">
        <v>2</v>
      </c>
      <c r="O219" s="4">
        <v>3</v>
      </c>
      <c r="P219" s="20">
        <f t="shared" si="20"/>
        <v>6</v>
      </c>
      <c r="Q219" s="4" t="str">
        <f t="shared" si="21"/>
        <v>MEDIO</v>
      </c>
      <c r="R219" s="4">
        <v>25</v>
      </c>
      <c r="S219" s="20">
        <f t="shared" si="22"/>
        <v>150</v>
      </c>
      <c r="T219" s="4" t="str">
        <f t="shared" si="23"/>
        <v>II</v>
      </c>
      <c r="U219" s="4" t="str">
        <f t="shared" si="24"/>
        <v>NO ACEPTABLE O ACEPTABLE CON CONTROL ESPECIFICO</v>
      </c>
      <c r="V219" s="6" t="s">
        <v>29</v>
      </c>
      <c r="W219" s="4" t="s">
        <v>29</v>
      </c>
      <c r="X219" s="6" t="s">
        <v>358</v>
      </c>
      <c r="Y219" s="4" t="s">
        <v>638</v>
      </c>
      <c r="Z219" s="4" t="s">
        <v>29</v>
      </c>
      <c r="AA219" s="4" t="s">
        <v>360</v>
      </c>
    </row>
    <row r="220" spans="1:27" ht="90" x14ac:dyDescent="0.25">
      <c r="A220" s="23" t="s">
        <v>811</v>
      </c>
      <c r="B220" s="4" t="s">
        <v>57</v>
      </c>
      <c r="C220" s="4" t="s">
        <v>58</v>
      </c>
      <c r="D220" s="4" t="s">
        <v>815</v>
      </c>
      <c r="E220" s="4" t="s">
        <v>816</v>
      </c>
      <c r="F220" s="4" t="s">
        <v>31</v>
      </c>
      <c r="G220" s="4" t="s">
        <v>71</v>
      </c>
      <c r="H220" s="6" t="s">
        <v>112</v>
      </c>
      <c r="I220" s="6" t="s">
        <v>361</v>
      </c>
      <c r="J220" s="6" t="s">
        <v>125</v>
      </c>
      <c r="K220" s="6" t="s">
        <v>126</v>
      </c>
      <c r="L220" s="6" t="s">
        <v>127</v>
      </c>
      <c r="M220" s="6" t="s">
        <v>28</v>
      </c>
      <c r="N220" s="4">
        <v>2</v>
      </c>
      <c r="O220" s="4">
        <v>1</v>
      </c>
      <c r="P220" s="20">
        <f t="shared" si="20"/>
        <v>2</v>
      </c>
      <c r="Q220" s="4" t="str">
        <f t="shared" si="21"/>
        <v>BAJO</v>
      </c>
      <c r="R220" s="4">
        <v>10</v>
      </c>
      <c r="S220" s="20">
        <f t="shared" si="22"/>
        <v>20</v>
      </c>
      <c r="T220" s="4" t="str">
        <f t="shared" si="23"/>
        <v>IV</v>
      </c>
      <c r="U220" s="4" t="str">
        <f t="shared" si="24"/>
        <v>ACEPTABLE</v>
      </c>
      <c r="V220" s="6" t="s">
        <v>29</v>
      </c>
      <c r="W220" s="4" t="s">
        <v>29</v>
      </c>
      <c r="X220" s="4" t="s">
        <v>29</v>
      </c>
      <c r="Y220" s="4" t="s">
        <v>636</v>
      </c>
      <c r="Z220" s="4" t="s">
        <v>29</v>
      </c>
      <c r="AA220" s="4" t="s">
        <v>128</v>
      </c>
    </row>
    <row r="221" spans="1:27" ht="75" x14ac:dyDescent="0.25">
      <c r="A221" s="23" t="s">
        <v>811</v>
      </c>
      <c r="B221" s="4" t="s">
        <v>57</v>
      </c>
      <c r="C221" s="4" t="s">
        <v>58</v>
      </c>
      <c r="D221" s="4" t="s">
        <v>815</v>
      </c>
      <c r="E221" s="4" t="s">
        <v>816</v>
      </c>
      <c r="F221" s="4" t="s">
        <v>31</v>
      </c>
      <c r="G221" s="4" t="s">
        <v>71</v>
      </c>
      <c r="H221" s="6" t="s">
        <v>112</v>
      </c>
      <c r="I221" s="9" t="s">
        <v>588</v>
      </c>
      <c r="J221" s="9" t="s">
        <v>412</v>
      </c>
      <c r="K221" s="9" t="s">
        <v>589</v>
      </c>
      <c r="L221" s="9" t="s">
        <v>28</v>
      </c>
      <c r="M221" s="9" t="s">
        <v>171</v>
      </c>
      <c r="N221" s="4">
        <v>2</v>
      </c>
      <c r="O221" s="4">
        <v>1</v>
      </c>
      <c r="P221" s="20">
        <f t="shared" si="20"/>
        <v>2</v>
      </c>
      <c r="Q221" s="4" t="str">
        <f t="shared" si="21"/>
        <v>BAJO</v>
      </c>
      <c r="R221" s="4">
        <v>25</v>
      </c>
      <c r="S221" s="20">
        <f t="shared" si="22"/>
        <v>50</v>
      </c>
      <c r="T221" s="4" t="str">
        <f t="shared" si="23"/>
        <v>III</v>
      </c>
      <c r="U221" s="4" t="str">
        <f t="shared" si="24"/>
        <v>MEJORABLE</v>
      </c>
      <c r="V221" s="6" t="s">
        <v>29</v>
      </c>
      <c r="W221" s="4" t="s">
        <v>29</v>
      </c>
      <c r="X221" s="4" t="s">
        <v>29</v>
      </c>
      <c r="Y221" s="4" t="s">
        <v>823</v>
      </c>
      <c r="Z221" s="4" t="s">
        <v>29</v>
      </c>
      <c r="AA221" s="4" t="s">
        <v>128</v>
      </c>
    </row>
    <row r="222" spans="1:27" ht="75" x14ac:dyDescent="0.25">
      <c r="A222" s="23" t="s">
        <v>811</v>
      </c>
      <c r="B222" s="4" t="s">
        <v>57</v>
      </c>
      <c r="C222" s="4" t="s">
        <v>58</v>
      </c>
      <c r="D222" s="4" t="s">
        <v>815</v>
      </c>
      <c r="E222" s="4" t="s">
        <v>816</v>
      </c>
      <c r="F222" s="4" t="s">
        <v>31</v>
      </c>
      <c r="G222" s="4" t="s">
        <v>71</v>
      </c>
      <c r="H222" s="6" t="s">
        <v>112</v>
      </c>
      <c r="I222" s="6" t="s">
        <v>814</v>
      </c>
      <c r="J222" s="6" t="s">
        <v>125</v>
      </c>
      <c r="K222" s="9" t="s">
        <v>363</v>
      </c>
      <c r="L222" s="6" t="s">
        <v>28</v>
      </c>
      <c r="M222" s="6" t="s">
        <v>28</v>
      </c>
      <c r="N222" s="4">
        <v>2</v>
      </c>
      <c r="O222" s="4">
        <v>2</v>
      </c>
      <c r="P222" s="20">
        <f t="shared" si="20"/>
        <v>4</v>
      </c>
      <c r="Q222" s="4" t="str">
        <f t="shared" si="21"/>
        <v>BAJO</v>
      </c>
      <c r="R222" s="4">
        <v>10</v>
      </c>
      <c r="S222" s="20">
        <f t="shared" si="22"/>
        <v>40</v>
      </c>
      <c r="T222" s="4" t="str">
        <f t="shared" si="23"/>
        <v>III</v>
      </c>
      <c r="U222" s="4" t="str">
        <f t="shared" si="24"/>
        <v>MEJORABLE</v>
      </c>
      <c r="V222" s="6" t="s">
        <v>29</v>
      </c>
      <c r="W222" s="4" t="s">
        <v>29</v>
      </c>
      <c r="X222" s="4" t="s">
        <v>29</v>
      </c>
      <c r="Y222" s="4" t="s">
        <v>363</v>
      </c>
      <c r="Z222" s="4" t="s">
        <v>29</v>
      </c>
      <c r="AA222" s="4" t="s">
        <v>29</v>
      </c>
    </row>
    <row r="223" spans="1:27" ht="75" x14ac:dyDescent="0.25">
      <c r="A223" s="23" t="s">
        <v>811</v>
      </c>
      <c r="B223" s="4" t="s">
        <v>57</v>
      </c>
      <c r="C223" s="4" t="s">
        <v>58</v>
      </c>
      <c r="D223" s="4" t="s">
        <v>815</v>
      </c>
      <c r="E223" s="4" t="s">
        <v>816</v>
      </c>
      <c r="F223" s="4" t="s">
        <v>31</v>
      </c>
      <c r="G223" s="4" t="s">
        <v>71</v>
      </c>
      <c r="H223" s="6" t="s">
        <v>112</v>
      </c>
      <c r="I223" s="9" t="s">
        <v>316</v>
      </c>
      <c r="J223" s="9" t="s">
        <v>114</v>
      </c>
      <c r="K223" s="6" t="s">
        <v>115</v>
      </c>
      <c r="L223" s="6" t="s">
        <v>116</v>
      </c>
      <c r="M223" s="4" t="s">
        <v>28</v>
      </c>
      <c r="N223" s="4">
        <v>2</v>
      </c>
      <c r="O223" s="4">
        <v>3</v>
      </c>
      <c r="P223" s="20">
        <f t="shared" si="20"/>
        <v>6</v>
      </c>
      <c r="Q223" s="4" t="str">
        <f t="shared" si="21"/>
        <v>MEDIO</v>
      </c>
      <c r="R223" s="4">
        <v>10</v>
      </c>
      <c r="S223" s="20">
        <f t="shared" si="22"/>
        <v>60</v>
      </c>
      <c r="T223" s="4" t="str">
        <f t="shared" si="23"/>
        <v>III</v>
      </c>
      <c r="U223" s="4" t="str">
        <f t="shared" si="24"/>
        <v>MEJORABLE</v>
      </c>
      <c r="V223" s="6" t="s">
        <v>29</v>
      </c>
      <c r="W223" s="4" t="s">
        <v>29</v>
      </c>
      <c r="X223" s="4" t="s">
        <v>29</v>
      </c>
      <c r="Y223" s="4" t="s">
        <v>117</v>
      </c>
      <c r="Z223" s="4" t="s">
        <v>29</v>
      </c>
      <c r="AA223" s="4" t="s">
        <v>118</v>
      </c>
    </row>
    <row r="224" spans="1:27" ht="105" x14ac:dyDescent="0.25">
      <c r="A224" s="23" t="s">
        <v>811</v>
      </c>
      <c r="B224" s="4" t="s">
        <v>57</v>
      </c>
      <c r="C224" s="4" t="s">
        <v>58</v>
      </c>
      <c r="D224" s="4" t="s">
        <v>815</v>
      </c>
      <c r="E224" s="4" t="s">
        <v>816</v>
      </c>
      <c r="F224" s="4" t="s">
        <v>31</v>
      </c>
      <c r="G224" s="4" t="s">
        <v>71</v>
      </c>
      <c r="H224" s="6" t="s">
        <v>112</v>
      </c>
      <c r="I224" s="6" t="s">
        <v>355</v>
      </c>
      <c r="J224" s="6" t="s">
        <v>356</v>
      </c>
      <c r="K224" s="6" t="s">
        <v>357</v>
      </c>
      <c r="L224" s="9" t="s">
        <v>763</v>
      </c>
      <c r="M224" s="9" t="s">
        <v>28</v>
      </c>
      <c r="N224" s="4">
        <v>2</v>
      </c>
      <c r="O224" s="4">
        <v>3</v>
      </c>
      <c r="P224" s="20">
        <f t="shared" si="20"/>
        <v>6</v>
      </c>
      <c r="Q224" s="4" t="str">
        <f t="shared" si="21"/>
        <v>MEDIO</v>
      </c>
      <c r="R224" s="4">
        <v>25</v>
      </c>
      <c r="S224" s="20">
        <f t="shared" si="22"/>
        <v>150</v>
      </c>
      <c r="T224" s="4" t="str">
        <f t="shared" si="23"/>
        <v>II</v>
      </c>
      <c r="U224" s="4" t="str">
        <f t="shared" si="24"/>
        <v>NO ACEPTABLE O ACEPTABLE CON CONTROL ESPECIFICO</v>
      </c>
      <c r="V224" s="6" t="s">
        <v>29</v>
      </c>
      <c r="W224" s="4" t="s">
        <v>29</v>
      </c>
      <c r="X224" s="6" t="s">
        <v>358</v>
      </c>
      <c r="Y224" s="4" t="s">
        <v>638</v>
      </c>
      <c r="Z224" s="4" t="s">
        <v>29</v>
      </c>
      <c r="AA224" s="4" t="s">
        <v>360</v>
      </c>
    </row>
    <row r="225" spans="1:27" ht="75" x14ac:dyDescent="0.25">
      <c r="A225" s="23" t="s">
        <v>811</v>
      </c>
      <c r="B225" s="4" t="s">
        <v>57</v>
      </c>
      <c r="C225" s="4" t="s">
        <v>58</v>
      </c>
      <c r="D225" s="4" t="s">
        <v>815</v>
      </c>
      <c r="E225" s="4" t="s">
        <v>816</v>
      </c>
      <c r="F225" s="4" t="s">
        <v>31</v>
      </c>
      <c r="G225" s="4" t="s">
        <v>71</v>
      </c>
      <c r="H225" s="6" t="s">
        <v>112</v>
      </c>
      <c r="I225" s="9" t="s">
        <v>137</v>
      </c>
      <c r="J225" s="9" t="s">
        <v>138</v>
      </c>
      <c r="K225" s="6" t="s">
        <v>28</v>
      </c>
      <c r="L225" s="6" t="s">
        <v>116</v>
      </c>
      <c r="M225" s="6" t="s">
        <v>28</v>
      </c>
      <c r="N225" s="4">
        <v>2</v>
      </c>
      <c r="O225" s="4">
        <v>3</v>
      </c>
      <c r="P225" s="20">
        <f t="shared" si="20"/>
        <v>6</v>
      </c>
      <c r="Q225" s="4" t="str">
        <f t="shared" si="21"/>
        <v>MEDIO</v>
      </c>
      <c r="R225" s="4">
        <v>10</v>
      </c>
      <c r="S225" s="20">
        <f t="shared" si="22"/>
        <v>60</v>
      </c>
      <c r="T225" s="4" t="str">
        <f t="shared" si="23"/>
        <v>III</v>
      </c>
      <c r="U225" s="4" t="str">
        <f t="shared" si="24"/>
        <v>MEJORABLE</v>
      </c>
      <c r="V225" s="6" t="s">
        <v>29</v>
      </c>
      <c r="W225" s="4" t="s">
        <v>29</v>
      </c>
      <c r="X225" s="4" t="s">
        <v>29</v>
      </c>
      <c r="Y225" s="4" t="s">
        <v>116</v>
      </c>
      <c r="Z225" s="4" t="s">
        <v>29</v>
      </c>
      <c r="AA225" s="4" t="s">
        <v>118</v>
      </c>
    </row>
    <row r="226" spans="1:27" ht="90" x14ac:dyDescent="0.25">
      <c r="A226" s="23" t="s">
        <v>811</v>
      </c>
      <c r="B226" s="4" t="s">
        <v>57</v>
      </c>
      <c r="C226" s="4" t="s">
        <v>58</v>
      </c>
      <c r="D226" s="4" t="s">
        <v>815</v>
      </c>
      <c r="E226" s="4" t="s">
        <v>816</v>
      </c>
      <c r="F226" s="4" t="s">
        <v>31</v>
      </c>
      <c r="G226" s="4" t="s">
        <v>71</v>
      </c>
      <c r="H226" s="6" t="s">
        <v>112</v>
      </c>
      <c r="I226" s="9" t="s">
        <v>824</v>
      </c>
      <c r="J226" s="9" t="s">
        <v>114</v>
      </c>
      <c r="K226" s="6" t="s">
        <v>365</v>
      </c>
      <c r="L226" s="6" t="s">
        <v>366</v>
      </c>
      <c r="M226" s="6" t="s">
        <v>825</v>
      </c>
      <c r="N226" s="4">
        <v>6</v>
      </c>
      <c r="O226" s="4">
        <v>3</v>
      </c>
      <c r="P226" s="20">
        <f t="shared" si="20"/>
        <v>18</v>
      </c>
      <c r="Q226" s="4" t="str">
        <f t="shared" si="21"/>
        <v>ALTO</v>
      </c>
      <c r="R226" s="4">
        <v>60</v>
      </c>
      <c r="S226" s="20">
        <f t="shared" si="22"/>
        <v>1080</v>
      </c>
      <c r="T226" s="4" t="str">
        <f t="shared" si="23"/>
        <v>I</v>
      </c>
      <c r="U226" s="4" t="str">
        <f t="shared" si="24"/>
        <v>NO ACEPTABLE</v>
      </c>
      <c r="V226" s="6" t="s">
        <v>29</v>
      </c>
      <c r="W226" s="4" t="s">
        <v>29</v>
      </c>
      <c r="X226" s="6" t="s">
        <v>29</v>
      </c>
      <c r="Y226" s="4" t="s">
        <v>367</v>
      </c>
      <c r="Z226" s="6" t="s">
        <v>825</v>
      </c>
      <c r="AA226" s="4" t="s">
        <v>29</v>
      </c>
    </row>
    <row r="227" spans="1:27" ht="90" x14ac:dyDescent="0.25">
      <c r="A227" s="23" t="s">
        <v>811</v>
      </c>
      <c r="B227" s="4" t="s">
        <v>57</v>
      </c>
      <c r="C227" s="4" t="s">
        <v>58</v>
      </c>
      <c r="D227" s="4" t="s">
        <v>815</v>
      </c>
      <c r="E227" s="4" t="s">
        <v>816</v>
      </c>
      <c r="F227" s="4" t="s">
        <v>31</v>
      </c>
      <c r="G227" s="4" t="s">
        <v>71</v>
      </c>
      <c r="H227" s="6" t="s">
        <v>112</v>
      </c>
      <c r="I227" s="22" t="s">
        <v>695</v>
      </c>
      <c r="J227" s="6" t="s">
        <v>551</v>
      </c>
      <c r="K227" s="6" t="s">
        <v>365</v>
      </c>
      <c r="L227" s="6" t="s">
        <v>366</v>
      </c>
      <c r="M227" s="6" t="s">
        <v>552</v>
      </c>
      <c r="N227" s="4">
        <v>6</v>
      </c>
      <c r="O227" s="4">
        <v>3</v>
      </c>
      <c r="P227" s="20">
        <f t="shared" si="20"/>
        <v>18</v>
      </c>
      <c r="Q227" s="4" t="str">
        <f t="shared" si="21"/>
        <v>ALTO</v>
      </c>
      <c r="R227" s="4">
        <v>60</v>
      </c>
      <c r="S227" s="20">
        <f t="shared" si="22"/>
        <v>1080</v>
      </c>
      <c r="T227" s="4" t="str">
        <f t="shared" si="23"/>
        <v>I</v>
      </c>
      <c r="U227" s="4" t="str">
        <f t="shared" si="24"/>
        <v>NO ACEPTABLE</v>
      </c>
      <c r="V227" s="6" t="s">
        <v>29</v>
      </c>
      <c r="W227" s="4" t="s">
        <v>29</v>
      </c>
      <c r="X227" s="6" t="s">
        <v>29</v>
      </c>
      <c r="Y227" s="4" t="s">
        <v>367</v>
      </c>
      <c r="Z227" s="6" t="s">
        <v>552</v>
      </c>
      <c r="AA227" s="4" t="s">
        <v>29</v>
      </c>
    </row>
    <row r="228" spans="1:27" ht="165" x14ac:dyDescent="0.25">
      <c r="A228" s="23" t="s">
        <v>811</v>
      </c>
      <c r="B228" s="4" t="s">
        <v>57</v>
      </c>
      <c r="C228" s="4" t="s">
        <v>58</v>
      </c>
      <c r="D228" s="4" t="s">
        <v>815</v>
      </c>
      <c r="E228" s="4" t="s">
        <v>816</v>
      </c>
      <c r="F228" s="4" t="s">
        <v>31</v>
      </c>
      <c r="G228" s="4" t="s">
        <v>71</v>
      </c>
      <c r="H228" s="9" t="s">
        <v>32</v>
      </c>
      <c r="I228" s="6" t="s">
        <v>819</v>
      </c>
      <c r="J228" s="6" t="s">
        <v>818</v>
      </c>
      <c r="K228" s="4" t="s">
        <v>482</v>
      </c>
      <c r="L228" s="4" t="s">
        <v>28</v>
      </c>
      <c r="M228" s="4" t="s">
        <v>820</v>
      </c>
      <c r="N228" s="4">
        <v>2</v>
      </c>
      <c r="O228" s="4">
        <v>3</v>
      </c>
      <c r="P228" s="20">
        <f t="shared" ref="P228" si="25">+O228*N228</f>
        <v>6</v>
      </c>
      <c r="Q228" s="4" t="str">
        <f t="shared" ref="Q228" si="26">IF(P228=0,"N/A",IF(AND(P228&gt;=1,P228&lt;=4),"BAJO",IF(AND(P228&gt;=6,P228&lt;=9),"MEDIO",IF(AND(P228&gt;=10,P228&lt;=20),"ALTO",IF(P228&gt;=24,"MUY ALTO")))))</f>
        <v>MEDIO</v>
      </c>
      <c r="R228" s="4">
        <v>25</v>
      </c>
      <c r="S228" s="20">
        <f t="shared" ref="S228" si="27">P228*R228</f>
        <v>150</v>
      </c>
      <c r="T228" s="4" t="str">
        <f t="shared" ref="T228" si="28">IF(S228=0,"N/A",IF(AND(S228&gt;=1,S228&lt;=20),"IV",IF(AND(S228&gt;=40,S228&lt;=120),"III",IF(AND(S228&gt;=150,S228&lt;=500),"II",IF(S228&gt;=600,"I")))))</f>
        <v>II</v>
      </c>
      <c r="U228" s="4" t="str">
        <f t="shared" ref="U228" si="29">IF(T228="N/A","N/A",IF(T228="I","NO ACEPTABLE",IF(T228="II","NO ACEPTABLE O ACEPTABLE CON CONTROL ESPECIFICO",IF(T228="III","MEJORABLE",IF(T228="IV","ACEPTABLE")))))</f>
        <v>NO ACEPTABLE O ACEPTABLE CON CONTROL ESPECIFICO</v>
      </c>
      <c r="V228" s="6" t="s">
        <v>29</v>
      </c>
      <c r="W228" s="4" t="s">
        <v>29</v>
      </c>
      <c r="X228" s="4" t="s">
        <v>29</v>
      </c>
      <c r="Y228" s="4" t="s">
        <v>821</v>
      </c>
      <c r="Z228" s="4" t="s">
        <v>773</v>
      </c>
      <c r="AA228" s="4" t="s">
        <v>323</v>
      </c>
    </row>
  </sheetData>
  <autoFilter ref="A8:AA228" xr:uid="{00000000-0001-0000-0400-000000000000}"/>
  <mergeCells count="22">
    <mergeCell ref="A5:B5"/>
    <mergeCell ref="C5:D5"/>
    <mergeCell ref="A6:AA6"/>
    <mergeCell ref="N7:U7"/>
    <mergeCell ref="AA7:AA8"/>
    <mergeCell ref="I7:I8"/>
    <mergeCell ref="A7:A8"/>
    <mergeCell ref="B7:B8"/>
    <mergeCell ref="C7:C8"/>
    <mergeCell ref="D7:D8"/>
    <mergeCell ref="E7:E8"/>
    <mergeCell ref="J7:J8"/>
    <mergeCell ref="K7:M7"/>
    <mergeCell ref="V7:Z7"/>
    <mergeCell ref="F7:F8"/>
    <mergeCell ref="A1:B3"/>
    <mergeCell ref="C1:W1"/>
    <mergeCell ref="X1:Y1"/>
    <mergeCell ref="Z1:AA3"/>
    <mergeCell ref="C2:W3"/>
    <mergeCell ref="X2:Y2"/>
    <mergeCell ref="X3:Y3"/>
  </mergeCells>
  <conditionalFormatting sqref="G147:G163">
    <cfRule type="cellIs" dxfId="395" priority="655" stopIfTrue="1" operator="equal">
      <formula>"A"</formula>
    </cfRule>
    <cfRule type="cellIs" dxfId="394" priority="656" stopIfTrue="1" operator="equal">
      <formula>"O"</formula>
    </cfRule>
    <cfRule type="cellIs" dxfId="393" priority="657" stopIfTrue="1" operator="equal">
      <formula>"E"</formula>
    </cfRule>
  </conditionalFormatting>
  <conditionalFormatting sqref="I147">
    <cfRule type="cellIs" dxfId="392" priority="658" stopIfTrue="1" operator="equal">
      <formula>"A"</formula>
    </cfRule>
    <cfRule type="cellIs" dxfId="391" priority="659" stopIfTrue="1" operator="equal">
      <formula>"O"</formula>
    </cfRule>
    <cfRule type="cellIs" dxfId="390" priority="660" stopIfTrue="1" operator="equal">
      <formula>"E"</formula>
    </cfRule>
  </conditionalFormatting>
  <conditionalFormatting sqref="I158">
    <cfRule type="cellIs" dxfId="389" priority="496" stopIfTrue="1" operator="equal">
      <formula>"A"</formula>
    </cfRule>
    <cfRule type="cellIs" dxfId="388" priority="497" stopIfTrue="1" operator="equal">
      <formula>"O"</formula>
    </cfRule>
    <cfRule type="cellIs" dxfId="387" priority="498" stopIfTrue="1" operator="equal">
      <formula>"E"</formula>
    </cfRule>
  </conditionalFormatting>
  <conditionalFormatting sqref="J157">
    <cfRule type="cellIs" dxfId="386" priority="514" stopIfTrue="1" operator="equal">
      <formula>"A"</formula>
    </cfRule>
    <cfRule type="cellIs" dxfId="385" priority="515" stopIfTrue="1" operator="equal">
      <formula>"O"</formula>
    </cfRule>
    <cfRule type="cellIs" dxfId="384" priority="516" stopIfTrue="1" operator="equal">
      <formula>"E"</formula>
    </cfRule>
    <cfRule type="cellIs" dxfId="383" priority="517" stopIfTrue="1" operator="equal">
      <formula>"A"</formula>
    </cfRule>
    <cfRule type="cellIs" dxfId="382" priority="518" stopIfTrue="1" operator="equal">
      <formula>"O"</formula>
    </cfRule>
    <cfRule type="cellIs" dxfId="381" priority="519" stopIfTrue="1" operator="equal">
      <formula>"E"</formula>
    </cfRule>
  </conditionalFormatting>
  <conditionalFormatting sqref="Q9:Q207">
    <cfRule type="cellIs" dxfId="380" priority="807" stopIfTrue="1" operator="equal">
      <formula>"MUY ALTO"</formula>
    </cfRule>
    <cfRule type="cellIs" dxfId="379" priority="808" stopIfTrue="1" operator="equal">
      <formula>"ALTO"</formula>
    </cfRule>
    <cfRule type="cellIs" dxfId="378" priority="809" stopIfTrue="1" operator="equal">
      <formula>"MEDIO"</formula>
    </cfRule>
    <cfRule type="cellIs" dxfId="377" priority="810" stopIfTrue="1" operator="equal">
      <formula>"BAJO"</formula>
    </cfRule>
  </conditionalFormatting>
  <conditionalFormatting sqref="T9:T207">
    <cfRule type="cellIs" dxfId="376" priority="800" stopIfTrue="1" operator="equal">
      <formula>"IV"</formula>
    </cfRule>
    <cfRule type="cellIs" dxfId="375" priority="801" stopIfTrue="1" operator="equal">
      <formula>"III"</formula>
    </cfRule>
    <cfRule type="cellIs" dxfId="374" priority="802" stopIfTrue="1" operator="equal">
      <formula>"II"</formula>
    </cfRule>
    <cfRule type="cellIs" dxfId="373" priority="803" stopIfTrue="1" operator="equal">
      <formula>"I"</formula>
    </cfRule>
    <cfRule type="cellIs" dxfId="372" priority="804" stopIfTrue="1" operator="between">
      <formula>"III"</formula>
      <formula>"IV"</formula>
    </cfRule>
    <cfRule type="cellIs" dxfId="371" priority="805" stopIfTrue="1" operator="equal">
      <formula>"II"</formula>
    </cfRule>
    <cfRule type="cellIs" dxfId="370" priority="806" stopIfTrue="1" operator="equal">
      <formula>"I"</formula>
    </cfRule>
  </conditionalFormatting>
  <conditionalFormatting sqref="T9:U207">
    <cfRule type="cellIs" dxfId="369" priority="796" stopIfTrue="1" operator="equal">
      <formula>"MEJORABLE"</formula>
    </cfRule>
    <cfRule type="cellIs" dxfId="368" priority="797" stopIfTrue="1" operator="equal">
      <formula>"NO ACEPTABLE"</formula>
    </cfRule>
    <cfRule type="cellIs" dxfId="367" priority="798" stopIfTrue="1" operator="equal">
      <formula>"NO ACEPTABLE O ACEPTABLE CON CONTROL ESPECIFICO"</formula>
    </cfRule>
    <cfRule type="cellIs" dxfId="366" priority="799" stopIfTrue="1" operator="equal">
      <formula>"ACEPTABLE"</formula>
    </cfRule>
  </conditionalFormatting>
  <conditionalFormatting sqref="Q208">
    <cfRule type="cellIs" dxfId="365" priority="342" stopIfTrue="1" operator="equal">
      <formula>"MUY ALTO"</formula>
    </cfRule>
    <cfRule type="cellIs" dxfId="364" priority="343" stopIfTrue="1" operator="equal">
      <formula>"ALTO"</formula>
    </cfRule>
    <cfRule type="cellIs" dxfId="363" priority="344" stopIfTrue="1" operator="equal">
      <formula>"MEDIO"</formula>
    </cfRule>
    <cfRule type="cellIs" dxfId="362" priority="345" stopIfTrue="1" operator="equal">
      <formula>"BAJO"</formula>
    </cfRule>
  </conditionalFormatting>
  <conditionalFormatting sqref="T208">
    <cfRule type="cellIs" dxfId="361" priority="335" stopIfTrue="1" operator="equal">
      <formula>"IV"</formula>
    </cfRule>
    <cfRule type="cellIs" dxfId="360" priority="336" stopIfTrue="1" operator="equal">
      <formula>"III"</formula>
    </cfRule>
    <cfRule type="cellIs" dxfId="359" priority="337" stopIfTrue="1" operator="equal">
      <formula>"II"</formula>
    </cfRule>
    <cfRule type="cellIs" dxfId="358" priority="338" stopIfTrue="1" operator="equal">
      <formula>"I"</formula>
    </cfRule>
    <cfRule type="cellIs" dxfId="357" priority="339" stopIfTrue="1" operator="between">
      <formula>"III"</formula>
      <formula>"IV"</formula>
    </cfRule>
    <cfRule type="cellIs" dxfId="356" priority="340" stopIfTrue="1" operator="equal">
      <formula>"II"</formula>
    </cfRule>
    <cfRule type="cellIs" dxfId="355" priority="341" stopIfTrue="1" operator="equal">
      <formula>"I"</formula>
    </cfRule>
  </conditionalFormatting>
  <conditionalFormatting sqref="T208:U208">
    <cfRule type="cellIs" dxfId="354" priority="331" stopIfTrue="1" operator="equal">
      <formula>"MEJORABLE"</formula>
    </cfRule>
    <cfRule type="cellIs" dxfId="353" priority="332" stopIfTrue="1" operator="equal">
      <formula>"NO ACEPTABLE"</formula>
    </cfRule>
    <cfRule type="cellIs" dxfId="352" priority="333" stopIfTrue="1" operator="equal">
      <formula>"NO ACEPTABLE O ACEPTABLE CON CONTROL ESPECIFICO"</formula>
    </cfRule>
    <cfRule type="cellIs" dxfId="351" priority="334" stopIfTrue="1" operator="equal">
      <formula>"ACEPTABLE"</formula>
    </cfRule>
  </conditionalFormatting>
  <conditionalFormatting sqref="Q209">
    <cfRule type="cellIs" dxfId="350" priority="327" stopIfTrue="1" operator="equal">
      <formula>"MUY ALTO"</formula>
    </cfRule>
    <cfRule type="cellIs" dxfId="349" priority="328" stopIfTrue="1" operator="equal">
      <formula>"ALTO"</formula>
    </cfRule>
    <cfRule type="cellIs" dxfId="348" priority="329" stopIfTrue="1" operator="equal">
      <formula>"MEDIO"</formula>
    </cfRule>
    <cfRule type="cellIs" dxfId="347" priority="330" stopIfTrue="1" operator="equal">
      <formula>"BAJO"</formula>
    </cfRule>
  </conditionalFormatting>
  <conditionalFormatting sqref="T209">
    <cfRule type="cellIs" dxfId="346" priority="320" stopIfTrue="1" operator="equal">
      <formula>"IV"</formula>
    </cfRule>
    <cfRule type="cellIs" dxfId="345" priority="321" stopIfTrue="1" operator="equal">
      <formula>"III"</formula>
    </cfRule>
    <cfRule type="cellIs" dxfId="344" priority="322" stopIfTrue="1" operator="equal">
      <formula>"II"</formula>
    </cfRule>
    <cfRule type="cellIs" dxfId="343" priority="323" stopIfTrue="1" operator="equal">
      <formula>"I"</formula>
    </cfRule>
    <cfRule type="cellIs" dxfId="342" priority="324" stopIfTrue="1" operator="between">
      <formula>"III"</formula>
      <formula>"IV"</formula>
    </cfRule>
    <cfRule type="cellIs" dxfId="341" priority="325" stopIfTrue="1" operator="equal">
      <formula>"II"</formula>
    </cfRule>
    <cfRule type="cellIs" dxfId="340" priority="326" stopIfTrue="1" operator="equal">
      <formula>"I"</formula>
    </cfRule>
  </conditionalFormatting>
  <conditionalFormatting sqref="T209:U209">
    <cfRule type="cellIs" dxfId="339" priority="316" stopIfTrue="1" operator="equal">
      <formula>"MEJORABLE"</formula>
    </cfRule>
    <cfRule type="cellIs" dxfId="338" priority="317" stopIfTrue="1" operator="equal">
      <formula>"NO ACEPTABLE"</formula>
    </cfRule>
    <cfRule type="cellIs" dxfId="337" priority="318" stopIfTrue="1" operator="equal">
      <formula>"NO ACEPTABLE O ACEPTABLE CON CONTROL ESPECIFICO"</formula>
    </cfRule>
    <cfRule type="cellIs" dxfId="336" priority="319" stopIfTrue="1" operator="equal">
      <formula>"ACEPTABLE"</formula>
    </cfRule>
  </conditionalFormatting>
  <conditionalFormatting sqref="Q210">
    <cfRule type="cellIs" dxfId="335" priority="312" stopIfTrue="1" operator="equal">
      <formula>"MUY ALTO"</formula>
    </cfRule>
    <cfRule type="cellIs" dxfId="334" priority="313" stopIfTrue="1" operator="equal">
      <formula>"ALTO"</formula>
    </cfRule>
    <cfRule type="cellIs" dxfId="333" priority="314" stopIfTrue="1" operator="equal">
      <formula>"MEDIO"</formula>
    </cfRule>
    <cfRule type="cellIs" dxfId="332" priority="315" stopIfTrue="1" operator="equal">
      <formula>"BAJO"</formula>
    </cfRule>
  </conditionalFormatting>
  <conditionalFormatting sqref="T210">
    <cfRule type="cellIs" dxfId="331" priority="305" stopIfTrue="1" operator="equal">
      <formula>"IV"</formula>
    </cfRule>
    <cfRule type="cellIs" dxfId="330" priority="306" stopIfTrue="1" operator="equal">
      <formula>"III"</formula>
    </cfRule>
    <cfRule type="cellIs" dxfId="329" priority="307" stopIfTrue="1" operator="equal">
      <formula>"II"</formula>
    </cfRule>
    <cfRule type="cellIs" dxfId="328" priority="308" stopIfTrue="1" operator="equal">
      <formula>"I"</formula>
    </cfRule>
    <cfRule type="cellIs" dxfId="327" priority="309" stopIfTrue="1" operator="between">
      <formula>"III"</formula>
      <formula>"IV"</formula>
    </cfRule>
    <cfRule type="cellIs" dxfId="326" priority="310" stopIfTrue="1" operator="equal">
      <formula>"II"</formula>
    </cfRule>
    <cfRule type="cellIs" dxfId="325" priority="311" stopIfTrue="1" operator="equal">
      <formula>"I"</formula>
    </cfRule>
  </conditionalFormatting>
  <conditionalFormatting sqref="T210:U210">
    <cfRule type="cellIs" dxfId="324" priority="301" stopIfTrue="1" operator="equal">
      <formula>"MEJORABLE"</formula>
    </cfRule>
    <cfRule type="cellIs" dxfId="323" priority="302" stopIfTrue="1" operator="equal">
      <formula>"NO ACEPTABLE"</formula>
    </cfRule>
    <cfRule type="cellIs" dxfId="322" priority="303" stopIfTrue="1" operator="equal">
      <formula>"NO ACEPTABLE O ACEPTABLE CON CONTROL ESPECIFICO"</formula>
    </cfRule>
    <cfRule type="cellIs" dxfId="321" priority="304" stopIfTrue="1" operator="equal">
      <formula>"ACEPTABLE"</formula>
    </cfRule>
  </conditionalFormatting>
  <conditionalFormatting sqref="Q211:Q212">
    <cfRule type="cellIs" dxfId="320" priority="297" stopIfTrue="1" operator="equal">
      <formula>"MUY ALTO"</formula>
    </cfRule>
    <cfRule type="cellIs" dxfId="319" priority="298" stopIfTrue="1" operator="equal">
      <formula>"ALTO"</formula>
    </cfRule>
    <cfRule type="cellIs" dxfId="318" priority="299" stopIfTrue="1" operator="equal">
      <formula>"MEDIO"</formula>
    </cfRule>
    <cfRule type="cellIs" dxfId="317" priority="300" stopIfTrue="1" operator="equal">
      <formula>"BAJO"</formula>
    </cfRule>
  </conditionalFormatting>
  <conditionalFormatting sqref="T211:T212">
    <cfRule type="cellIs" dxfId="316" priority="290" stopIfTrue="1" operator="equal">
      <formula>"IV"</formula>
    </cfRule>
    <cfRule type="cellIs" dxfId="315" priority="291" stopIfTrue="1" operator="equal">
      <formula>"III"</formula>
    </cfRule>
    <cfRule type="cellIs" dxfId="314" priority="292" stopIfTrue="1" operator="equal">
      <formula>"II"</formula>
    </cfRule>
    <cfRule type="cellIs" dxfId="313" priority="293" stopIfTrue="1" operator="equal">
      <formula>"I"</formula>
    </cfRule>
    <cfRule type="cellIs" dxfId="312" priority="294" stopIfTrue="1" operator="between">
      <formula>"III"</formula>
      <formula>"IV"</formula>
    </cfRule>
    <cfRule type="cellIs" dxfId="311" priority="295" stopIfTrue="1" operator="equal">
      <formula>"II"</formula>
    </cfRule>
    <cfRule type="cellIs" dxfId="310" priority="296" stopIfTrue="1" operator="equal">
      <formula>"I"</formula>
    </cfRule>
  </conditionalFormatting>
  <conditionalFormatting sqref="T211:U212">
    <cfRule type="cellIs" dxfId="309" priority="286" stopIfTrue="1" operator="equal">
      <formula>"MEJORABLE"</formula>
    </cfRule>
    <cfRule type="cellIs" dxfId="308" priority="287" stopIfTrue="1" operator="equal">
      <formula>"NO ACEPTABLE"</formula>
    </cfRule>
    <cfRule type="cellIs" dxfId="307" priority="288" stopIfTrue="1" operator="equal">
      <formula>"NO ACEPTABLE O ACEPTABLE CON CONTROL ESPECIFICO"</formula>
    </cfRule>
    <cfRule type="cellIs" dxfId="306" priority="289" stopIfTrue="1" operator="equal">
      <formula>"ACEPTABLE"</formula>
    </cfRule>
  </conditionalFormatting>
  <conditionalFormatting sqref="G213">
    <cfRule type="cellIs" dxfId="305" priority="268" stopIfTrue="1" operator="equal">
      <formula>"A"</formula>
    </cfRule>
    <cfRule type="cellIs" dxfId="304" priority="269" stopIfTrue="1" operator="equal">
      <formula>"O"</formula>
    </cfRule>
    <cfRule type="cellIs" dxfId="303" priority="270" stopIfTrue="1" operator="equal">
      <formula>"E"</formula>
    </cfRule>
  </conditionalFormatting>
  <conditionalFormatting sqref="Q213">
    <cfRule type="cellIs" dxfId="302" priority="282" stopIfTrue="1" operator="equal">
      <formula>"MUY ALTO"</formula>
    </cfRule>
    <cfRule type="cellIs" dxfId="301" priority="283" stopIfTrue="1" operator="equal">
      <formula>"ALTO"</formula>
    </cfRule>
    <cfRule type="cellIs" dxfId="300" priority="284" stopIfTrue="1" operator="equal">
      <formula>"MEDIO"</formula>
    </cfRule>
    <cfRule type="cellIs" dxfId="299" priority="285" stopIfTrue="1" operator="equal">
      <formula>"BAJO"</formula>
    </cfRule>
  </conditionalFormatting>
  <conditionalFormatting sqref="T213">
    <cfRule type="cellIs" dxfId="298" priority="275" stopIfTrue="1" operator="equal">
      <formula>"IV"</formula>
    </cfRule>
    <cfRule type="cellIs" dxfId="297" priority="276" stopIfTrue="1" operator="equal">
      <formula>"III"</formula>
    </cfRule>
    <cfRule type="cellIs" dxfId="296" priority="277" stopIfTrue="1" operator="equal">
      <formula>"II"</formula>
    </cfRule>
    <cfRule type="cellIs" dxfId="295" priority="278" stopIfTrue="1" operator="equal">
      <formula>"I"</formula>
    </cfRule>
    <cfRule type="cellIs" dxfId="294" priority="279" stopIfTrue="1" operator="between">
      <formula>"III"</formula>
      <formula>"IV"</formula>
    </cfRule>
    <cfRule type="cellIs" dxfId="293" priority="280" stopIfTrue="1" operator="equal">
      <formula>"II"</formula>
    </cfRule>
    <cfRule type="cellIs" dxfId="292" priority="281" stopIfTrue="1" operator="equal">
      <formula>"I"</formula>
    </cfRule>
  </conditionalFormatting>
  <conditionalFormatting sqref="T213:U213">
    <cfRule type="cellIs" dxfId="291" priority="271" stopIfTrue="1" operator="equal">
      <formula>"MEJORABLE"</formula>
    </cfRule>
    <cfRule type="cellIs" dxfId="290" priority="272" stopIfTrue="1" operator="equal">
      <formula>"NO ACEPTABLE"</formula>
    </cfRule>
    <cfRule type="cellIs" dxfId="289" priority="273" stopIfTrue="1" operator="equal">
      <formula>"NO ACEPTABLE O ACEPTABLE CON CONTROL ESPECIFICO"</formula>
    </cfRule>
    <cfRule type="cellIs" dxfId="288" priority="274" stopIfTrue="1" operator="equal">
      <formula>"ACEPTABLE"</formula>
    </cfRule>
  </conditionalFormatting>
  <conditionalFormatting sqref="Q214">
    <cfRule type="cellIs" dxfId="287" priority="264" stopIfTrue="1" operator="equal">
      <formula>"MUY ALTO"</formula>
    </cfRule>
    <cfRule type="cellIs" dxfId="286" priority="265" stopIfTrue="1" operator="equal">
      <formula>"ALTO"</formula>
    </cfRule>
    <cfRule type="cellIs" dxfId="285" priority="266" stopIfTrue="1" operator="equal">
      <formula>"MEDIO"</formula>
    </cfRule>
    <cfRule type="cellIs" dxfId="284" priority="267" stopIfTrue="1" operator="equal">
      <formula>"BAJO"</formula>
    </cfRule>
  </conditionalFormatting>
  <conditionalFormatting sqref="T214">
    <cfRule type="cellIs" dxfId="283" priority="257" stopIfTrue="1" operator="equal">
      <formula>"IV"</formula>
    </cfRule>
    <cfRule type="cellIs" dxfId="282" priority="258" stopIfTrue="1" operator="equal">
      <formula>"III"</formula>
    </cfRule>
    <cfRule type="cellIs" dxfId="281" priority="259" stopIfTrue="1" operator="equal">
      <formula>"II"</formula>
    </cfRule>
    <cfRule type="cellIs" dxfId="280" priority="260" stopIfTrue="1" operator="equal">
      <formula>"I"</formula>
    </cfRule>
    <cfRule type="cellIs" dxfId="279" priority="261" stopIfTrue="1" operator="between">
      <formula>"III"</formula>
      <formula>"IV"</formula>
    </cfRule>
    <cfRule type="cellIs" dxfId="278" priority="262" stopIfTrue="1" operator="equal">
      <formula>"II"</formula>
    </cfRule>
    <cfRule type="cellIs" dxfId="277" priority="263" stopIfTrue="1" operator="equal">
      <formula>"I"</formula>
    </cfRule>
  </conditionalFormatting>
  <conditionalFormatting sqref="T214:U214">
    <cfRule type="cellIs" dxfId="276" priority="253" stopIfTrue="1" operator="equal">
      <formula>"MEJORABLE"</formula>
    </cfRule>
    <cfRule type="cellIs" dxfId="275" priority="254" stopIfTrue="1" operator="equal">
      <formula>"NO ACEPTABLE"</formula>
    </cfRule>
    <cfRule type="cellIs" dxfId="274" priority="255" stopIfTrue="1" operator="equal">
      <formula>"NO ACEPTABLE O ACEPTABLE CON CONTROL ESPECIFICO"</formula>
    </cfRule>
    <cfRule type="cellIs" dxfId="273" priority="256" stopIfTrue="1" operator="equal">
      <formula>"ACEPTABLE"</formula>
    </cfRule>
  </conditionalFormatting>
  <conditionalFormatting sqref="Q215">
    <cfRule type="cellIs" dxfId="272" priority="234" stopIfTrue="1" operator="equal">
      <formula>"MUY ALTO"</formula>
    </cfRule>
    <cfRule type="cellIs" dxfId="271" priority="235" stopIfTrue="1" operator="equal">
      <formula>"ALTO"</formula>
    </cfRule>
    <cfRule type="cellIs" dxfId="270" priority="236" stopIfTrue="1" operator="equal">
      <formula>"MEDIO"</formula>
    </cfRule>
    <cfRule type="cellIs" dxfId="269" priority="237" stopIfTrue="1" operator="equal">
      <formula>"BAJO"</formula>
    </cfRule>
  </conditionalFormatting>
  <conditionalFormatting sqref="T215">
    <cfRule type="cellIs" dxfId="268" priority="227" stopIfTrue="1" operator="equal">
      <formula>"IV"</formula>
    </cfRule>
    <cfRule type="cellIs" dxfId="267" priority="228" stopIfTrue="1" operator="equal">
      <formula>"III"</formula>
    </cfRule>
    <cfRule type="cellIs" dxfId="266" priority="229" stopIfTrue="1" operator="equal">
      <formula>"II"</formula>
    </cfRule>
    <cfRule type="cellIs" dxfId="265" priority="230" stopIfTrue="1" operator="equal">
      <formula>"I"</formula>
    </cfRule>
    <cfRule type="cellIs" dxfId="264" priority="231" stopIfTrue="1" operator="between">
      <formula>"III"</formula>
      <formula>"IV"</formula>
    </cfRule>
    <cfRule type="cellIs" dxfId="263" priority="232" stopIfTrue="1" operator="equal">
      <formula>"II"</formula>
    </cfRule>
    <cfRule type="cellIs" dxfId="262" priority="233" stopIfTrue="1" operator="equal">
      <formula>"I"</formula>
    </cfRule>
  </conditionalFormatting>
  <conditionalFormatting sqref="T215:U215">
    <cfRule type="cellIs" dxfId="261" priority="223" stopIfTrue="1" operator="equal">
      <formula>"MEJORABLE"</formula>
    </cfRule>
    <cfRule type="cellIs" dxfId="260" priority="224" stopIfTrue="1" operator="equal">
      <formula>"NO ACEPTABLE"</formula>
    </cfRule>
    <cfRule type="cellIs" dxfId="259" priority="225" stopIfTrue="1" operator="equal">
      <formula>"NO ACEPTABLE O ACEPTABLE CON CONTROL ESPECIFICO"</formula>
    </cfRule>
    <cfRule type="cellIs" dxfId="258" priority="226" stopIfTrue="1" operator="equal">
      <formula>"ACEPTABLE"</formula>
    </cfRule>
  </conditionalFormatting>
  <conditionalFormatting sqref="Q216">
    <cfRule type="cellIs" dxfId="257" priority="219" stopIfTrue="1" operator="equal">
      <formula>"MUY ALTO"</formula>
    </cfRule>
    <cfRule type="cellIs" dxfId="256" priority="220" stopIfTrue="1" operator="equal">
      <formula>"ALTO"</formula>
    </cfRule>
    <cfRule type="cellIs" dxfId="255" priority="221" stopIfTrue="1" operator="equal">
      <formula>"MEDIO"</formula>
    </cfRule>
    <cfRule type="cellIs" dxfId="254" priority="222" stopIfTrue="1" operator="equal">
      <formula>"BAJO"</formula>
    </cfRule>
  </conditionalFormatting>
  <conditionalFormatting sqref="T216">
    <cfRule type="cellIs" dxfId="253" priority="212" stopIfTrue="1" operator="equal">
      <formula>"IV"</formula>
    </cfRule>
    <cfRule type="cellIs" dxfId="252" priority="213" stopIfTrue="1" operator="equal">
      <formula>"III"</formula>
    </cfRule>
    <cfRule type="cellIs" dxfId="251" priority="214" stopIfTrue="1" operator="equal">
      <formula>"II"</formula>
    </cfRule>
    <cfRule type="cellIs" dxfId="250" priority="215" stopIfTrue="1" operator="equal">
      <formula>"I"</formula>
    </cfRule>
    <cfRule type="cellIs" dxfId="249" priority="216" stopIfTrue="1" operator="between">
      <formula>"III"</formula>
      <formula>"IV"</formula>
    </cfRule>
    <cfRule type="cellIs" dxfId="248" priority="217" stopIfTrue="1" operator="equal">
      <formula>"II"</formula>
    </cfRule>
    <cfRule type="cellIs" dxfId="247" priority="218" stopIfTrue="1" operator="equal">
      <formula>"I"</formula>
    </cfRule>
  </conditionalFormatting>
  <conditionalFormatting sqref="T216:U216">
    <cfRule type="cellIs" dxfId="246" priority="208" stopIfTrue="1" operator="equal">
      <formula>"MEJORABLE"</formula>
    </cfRule>
    <cfRule type="cellIs" dxfId="245" priority="209" stopIfTrue="1" operator="equal">
      <formula>"NO ACEPTABLE"</formula>
    </cfRule>
    <cfRule type="cellIs" dxfId="244" priority="210" stopIfTrue="1" operator="equal">
      <formula>"NO ACEPTABLE O ACEPTABLE CON CONTROL ESPECIFICO"</formula>
    </cfRule>
    <cfRule type="cellIs" dxfId="243" priority="211" stopIfTrue="1" operator="equal">
      <formula>"ACEPTABLE"</formula>
    </cfRule>
  </conditionalFormatting>
  <conditionalFormatting sqref="Q217">
    <cfRule type="cellIs" dxfId="242" priority="204" stopIfTrue="1" operator="equal">
      <formula>"MUY ALTO"</formula>
    </cfRule>
    <cfRule type="cellIs" dxfId="241" priority="205" stopIfTrue="1" operator="equal">
      <formula>"ALTO"</formula>
    </cfRule>
    <cfRule type="cellIs" dxfId="240" priority="206" stopIfTrue="1" operator="equal">
      <formula>"MEDIO"</formula>
    </cfRule>
    <cfRule type="cellIs" dxfId="239" priority="207" stopIfTrue="1" operator="equal">
      <formula>"BAJO"</formula>
    </cfRule>
  </conditionalFormatting>
  <conditionalFormatting sqref="T217">
    <cfRule type="cellIs" dxfId="238" priority="197" stopIfTrue="1" operator="equal">
      <formula>"IV"</formula>
    </cfRule>
    <cfRule type="cellIs" dxfId="237" priority="198" stopIfTrue="1" operator="equal">
      <formula>"III"</formula>
    </cfRule>
    <cfRule type="cellIs" dxfId="236" priority="199" stopIfTrue="1" operator="equal">
      <formula>"II"</formula>
    </cfRule>
    <cfRule type="cellIs" dxfId="235" priority="200" stopIfTrue="1" operator="equal">
      <formula>"I"</formula>
    </cfRule>
    <cfRule type="cellIs" dxfId="234" priority="201" stopIfTrue="1" operator="between">
      <formula>"III"</formula>
      <formula>"IV"</formula>
    </cfRule>
    <cfRule type="cellIs" dxfId="233" priority="202" stopIfTrue="1" operator="equal">
      <formula>"II"</formula>
    </cfRule>
    <cfRule type="cellIs" dxfId="232" priority="203" stopIfTrue="1" operator="equal">
      <formula>"I"</formula>
    </cfRule>
  </conditionalFormatting>
  <conditionalFormatting sqref="T217:U217">
    <cfRule type="cellIs" dxfId="231" priority="193" stopIfTrue="1" operator="equal">
      <formula>"MEJORABLE"</formula>
    </cfRule>
    <cfRule type="cellIs" dxfId="230" priority="194" stopIfTrue="1" operator="equal">
      <formula>"NO ACEPTABLE"</formula>
    </cfRule>
    <cfRule type="cellIs" dxfId="229" priority="195" stopIfTrue="1" operator="equal">
      <formula>"NO ACEPTABLE O ACEPTABLE CON CONTROL ESPECIFICO"</formula>
    </cfRule>
    <cfRule type="cellIs" dxfId="228" priority="196" stopIfTrue="1" operator="equal">
      <formula>"ACEPTABLE"</formula>
    </cfRule>
  </conditionalFormatting>
  <conditionalFormatting sqref="Q218">
    <cfRule type="cellIs" dxfId="227" priority="189" stopIfTrue="1" operator="equal">
      <formula>"MUY ALTO"</formula>
    </cfRule>
    <cfRule type="cellIs" dxfId="226" priority="190" stopIfTrue="1" operator="equal">
      <formula>"ALTO"</formula>
    </cfRule>
    <cfRule type="cellIs" dxfId="225" priority="191" stopIfTrue="1" operator="equal">
      <formula>"MEDIO"</formula>
    </cfRule>
    <cfRule type="cellIs" dxfId="224" priority="192" stopIfTrue="1" operator="equal">
      <formula>"BAJO"</formula>
    </cfRule>
  </conditionalFormatting>
  <conditionalFormatting sqref="T218">
    <cfRule type="cellIs" dxfId="223" priority="182" stopIfTrue="1" operator="equal">
      <formula>"IV"</formula>
    </cfRule>
    <cfRule type="cellIs" dxfId="222" priority="183" stopIfTrue="1" operator="equal">
      <formula>"III"</formula>
    </cfRule>
    <cfRule type="cellIs" dxfId="221" priority="184" stopIfTrue="1" operator="equal">
      <formula>"II"</formula>
    </cfRule>
    <cfRule type="cellIs" dxfId="220" priority="185" stopIfTrue="1" operator="equal">
      <formula>"I"</formula>
    </cfRule>
    <cfRule type="cellIs" dxfId="219" priority="186" stopIfTrue="1" operator="between">
      <formula>"III"</formula>
      <formula>"IV"</formula>
    </cfRule>
    <cfRule type="cellIs" dxfId="218" priority="187" stopIfTrue="1" operator="equal">
      <formula>"II"</formula>
    </cfRule>
    <cfRule type="cellIs" dxfId="217" priority="188" stopIfTrue="1" operator="equal">
      <formula>"I"</formula>
    </cfRule>
  </conditionalFormatting>
  <conditionalFormatting sqref="T218:U218">
    <cfRule type="cellIs" dxfId="216" priority="178" stopIfTrue="1" operator="equal">
      <formula>"MEJORABLE"</formula>
    </cfRule>
    <cfRule type="cellIs" dxfId="215" priority="179" stopIfTrue="1" operator="equal">
      <formula>"NO ACEPTABLE"</formula>
    </cfRule>
    <cfRule type="cellIs" dxfId="214" priority="180" stopIfTrue="1" operator="equal">
      <formula>"NO ACEPTABLE O ACEPTABLE CON CONTROL ESPECIFICO"</formula>
    </cfRule>
    <cfRule type="cellIs" dxfId="213" priority="181" stopIfTrue="1" operator="equal">
      <formula>"ACEPTABLE"</formula>
    </cfRule>
  </conditionalFormatting>
  <conditionalFormatting sqref="G219">
    <cfRule type="cellIs" dxfId="212" priority="160" stopIfTrue="1" operator="equal">
      <formula>"A"</formula>
    </cfRule>
    <cfRule type="cellIs" dxfId="211" priority="161" stopIfTrue="1" operator="equal">
      <formula>"O"</formula>
    </cfRule>
    <cfRule type="cellIs" dxfId="210" priority="162" stopIfTrue="1" operator="equal">
      <formula>"E"</formula>
    </cfRule>
  </conditionalFormatting>
  <conditionalFormatting sqref="Q219">
    <cfRule type="cellIs" dxfId="209" priority="174" stopIfTrue="1" operator="equal">
      <formula>"MUY ALTO"</formula>
    </cfRule>
    <cfRule type="cellIs" dxfId="208" priority="175" stopIfTrue="1" operator="equal">
      <formula>"ALTO"</formula>
    </cfRule>
    <cfRule type="cellIs" dxfId="207" priority="176" stopIfTrue="1" operator="equal">
      <formula>"MEDIO"</formula>
    </cfRule>
    <cfRule type="cellIs" dxfId="206" priority="177" stopIfTrue="1" operator="equal">
      <formula>"BAJO"</formula>
    </cfRule>
  </conditionalFormatting>
  <conditionalFormatting sqref="T219">
    <cfRule type="cellIs" dxfId="205" priority="167" stopIfTrue="1" operator="equal">
      <formula>"IV"</formula>
    </cfRule>
    <cfRule type="cellIs" dxfId="204" priority="168" stopIfTrue="1" operator="equal">
      <formula>"III"</formula>
    </cfRule>
    <cfRule type="cellIs" dxfId="203" priority="169" stopIfTrue="1" operator="equal">
      <formula>"II"</formula>
    </cfRule>
    <cfRule type="cellIs" dxfId="202" priority="170" stopIfTrue="1" operator="equal">
      <formula>"I"</formula>
    </cfRule>
    <cfRule type="cellIs" dxfId="201" priority="171" stopIfTrue="1" operator="between">
      <formula>"III"</formula>
      <formula>"IV"</formula>
    </cfRule>
    <cfRule type="cellIs" dxfId="200" priority="172" stopIfTrue="1" operator="equal">
      <formula>"II"</formula>
    </cfRule>
    <cfRule type="cellIs" dxfId="199" priority="173" stopIfTrue="1" operator="equal">
      <formula>"I"</formula>
    </cfRule>
  </conditionalFormatting>
  <conditionalFormatting sqref="T219:U219">
    <cfRule type="cellIs" dxfId="198" priority="163" stopIfTrue="1" operator="equal">
      <formula>"MEJORABLE"</formula>
    </cfRule>
    <cfRule type="cellIs" dxfId="197" priority="164" stopIfTrue="1" operator="equal">
      <formula>"NO ACEPTABLE"</formula>
    </cfRule>
    <cfRule type="cellIs" dxfId="196" priority="165" stopIfTrue="1" operator="equal">
      <formula>"NO ACEPTABLE O ACEPTABLE CON CONTROL ESPECIFICO"</formula>
    </cfRule>
    <cfRule type="cellIs" dxfId="195" priority="166" stopIfTrue="1" operator="equal">
      <formula>"ACEPTABLE"</formula>
    </cfRule>
  </conditionalFormatting>
  <conditionalFormatting sqref="G220">
    <cfRule type="cellIs" dxfId="194" priority="142" stopIfTrue="1" operator="equal">
      <formula>"A"</formula>
    </cfRule>
    <cfRule type="cellIs" dxfId="193" priority="143" stopIfTrue="1" operator="equal">
      <formula>"O"</formula>
    </cfRule>
    <cfRule type="cellIs" dxfId="192" priority="144" stopIfTrue="1" operator="equal">
      <formula>"E"</formula>
    </cfRule>
  </conditionalFormatting>
  <conditionalFormatting sqref="I220">
    <cfRule type="cellIs" dxfId="191" priority="139" stopIfTrue="1" operator="equal">
      <formula>"A"</formula>
    </cfRule>
    <cfRule type="cellIs" dxfId="190" priority="140" stopIfTrue="1" operator="equal">
      <formula>"O"</formula>
    </cfRule>
    <cfRule type="cellIs" dxfId="189" priority="141" stopIfTrue="1" operator="equal">
      <formula>"E"</formula>
    </cfRule>
  </conditionalFormatting>
  <conditionalFormatting sqref="Q220">
    <cfRule type="cellIs" dxfId="188" priority="156" stopIfTrue="1" operator="equal">
      <formula>"MUY ALTO"</formula>
    </cfRule>
    <cfRule type="cellIs" dxfId="187" priority="157" stopIfTrue="1" operator="equal">
      <formula>"ALTO"</formula>
    </cfRule>
    <cfRule type="cellIs" dxfId="186" priority="158" stopIfTrue="1" operator="equal">
      <formula>"MEDIO"</formula>
    </cfRule>
    <cfRule type="cellIs" dxfId="185" priority="159" stopIfTrue="1" operator="equal">
      <formula>"BAJO"</formula>
    </cfRule>
  </conditionalFormatting>
  <conditionalFormatting sqref="T220">
    <cfRule type="cellIs" dxfId="184" priority="149" stopIfTrue="1" operator="equal">
      <formula>"IV"</formula>
    </cfRule>
    <cfRule type="cellIs" dxfId="183" priority="150" stopIfTrue="1" operator="equal">
      <formula>"III"</formula>
    </cfRule>
    <cfRule type="cellIs" dxfId="182" priority="151" stopIfTrue="1" operator="equal">
      <formula>"II"</formula>
    </cfRule>
    <cfRule type="cellIs" dxfId="181" priority="152" stopIfTrue="1" operator="equal">
      <formula>"I"</formula>
    </cfRule>
    <cfRule type="cellIs" dxfId="180" priority="153" stopIfTrue="1" operator="between">
      <formula>"III"</formula>
      <formula>"IV"</formula>
    </cfRule>
    <cfRule type="cellIs" dxfId="179" priority="154" stopIfTrue="1" operator="equal">
      <formula>"II"</formula>
    </cfRule>
    <cfRule type="cellIs" dxfId="178" priority="155" stopIfTrue="1" operator="equal">
      <formula>"I"</formula>
    </cfRule>
  </conditionalFormatting>
  <conditionalFormatting sqref="T220:U220">
    <cfRule type="cellIs" dxfId="177" priority="145" stopIfTrue="1" operator="equal">
      <formula>"MEJORABLE"</formula>
    </cfRule>
    <cfRule type="cellIs" dxfId="176" priority="146" stopIfTrue="1" operator="equal">
      <formula>"NO ACEPTABLE"</formula>
    </cfRule>
    <cfRule type="cellIs" dxfId="175" priority="147" stopIfTrue="1" operator="equal">
      <formula>"NO ACEPTABLE O ACEPTABLE CON CONTROL ESPECIFICO"</formula>
    </cfRule>
    <cfRule type="cellIs" dxfId="174" priority="148" stopIfTrue="1" operator="equal">
      <formula>"ACEPTABLE"</formula>
    </cfRule>
  </conditionalFormatting>
  <conditionalFormatting sqref="Q221">
    <cfRule type="cellIs" dxfId="173" priority="135" stopIfTrue="1" operator="equal">
      <formula>"MUY ALTO"</formula>
    </cfRule>
    <cfRule type="cellIs" dxfId="172" priority="136" stopIfTrue="1" operator="equal">
      <formula>"ALTO"</formula>
    </cfRule>
    <cfRule type="cellIs" dxfId="171" priority="137" stopIfTrue="1" operator="equal">
      <formula>"MEDIO"</formula>
    </cfRule>
    <cfRule type="cellIs" dxfId="170" priority="138" stopIfTrue="1" operator="equal">
      <formula>"BAJO"</formula>
    </cfRule>
  </conditionalFormatting>
  <conditionalFormatting sqref="T221">
    <cfRule type="cellIs" dxfId="169" priority="128" stopIfTrue="1" operator="equal">
      <formula>"IV"</formula>
    </cfRule>
    <cfRule type="cellIs" dxfId="168" priority="129" stopIfTrue="1" operator="equal">
      <formula>"III"</formula>
    </cfRule>
    <cfRule type="cellIs" dxfId="167" priority="130" stopIfTrue="1" operator="equal">
      <formula>"II"</formula>
    </cfRule>
    <cfRule type="cellIs" dxfId="166" priority="131" stopIfTrue="1" operator="equal">
      <formula>"I"</formula>
    </cfRule>
    <cfRule type="cellIs" dxfId="165" priority="132" stopIfTrue="1" operator="between">
      <formula>"III"</formula>
      <formula>"IV"</formula>
    </cfRule>
    <cfRule type="cellIs" dxfId="164" priority="133" stopIfTrue="1" operator="equal">
      <formula>"II"</formula>
    </cfRule>
    <cfRule type="cellIs" dxfId="163" priority="134" stopIfTrue="1" operator="equal">
      <formula>"I"</formula>
    </cfRule>
  </conditionalFormatting>
  <conditionalFormatting sqref="T221:U221">
    <cfRule type="cellIs" dxfId="162" priority="124" stopIfTrue="1" operator="equal">
      <formula>"MEJORABLE"</formula>
    </cfRule>
    <cfRule type="cellIs" dxfId="161" priority="125" stopIfTrue="1" operator="equal">
      <formula>"NO ACEPTABLE"</formula>
    </cfRule>
    <cfRule type="cellIs" dxfId="160" priority="126" stopIfTrue="1" operator="equal">
      <formula>"NO ACEPTABLE O ACEPTABLE CON CONTROL ESPECIFICO"</formula>
    </cfRule>
    <cfRule type="cellIs" dxfId="159" priority="127" stopIfTrue="1" operator="equal">
      <formula>"ACEPTABLE"</formula>
    </cfRule>
  </conditionalFormatting>
  <conditionalFormatting sqref="G222">
    <cfRule type="cellIs" dxfId="158" priority="106" stopIfTrue="1" operator="equal">
      <formula>"A"</formula>
    </cfRule>
    <cfRule type="cellIs" dxfId="157" priority="107" stopIfTrue="1" operator="equal">
      <formula>"O"</formula>
    </cfRule>
    <cfRule type="cellIs" dxfId="156" priority="108" stopIfTrue="1" operator="equal">
      <formula>"E"</formula>
    </cfRule>
  </conditionalFormatting>
  <conditionalFormatting sqref="J222">
    <cfRule type="cellIs" dxfId="155" priority="100" stopIfTrue="1" operator="equal">
      <formula>"A"</formula>
    </cfRule>
    <cfRule type="cellIs" dxfId="154" priority="101" stopIfTrue="1" operator="equal">
      <formula>"O"</formula>
    </cfRule>
    <cfRule type="cellIs" dxfId="153" priority="102" stopIfTrue="1" operator="equal">
      <formula>"E"</formula>
    </cfRule>
    <cfRule type="cellIs" dxfId="152" priority="103" stopIfTrue="1" operator="equal">
      <formula>"A"</formula>
    </cfRule>
    <cfRule type="cellIs" dxfId="151" priority="104" stopIfTrue="1" operator="equal">
      <formula>"O"</formula>
    </cfRule>
    <cfRule type="cellIs" dxfId="150" priority="105" stopIfTrue="1" operator="equal">
      <formula>"E"</formula>
    </cfRule>
  </conditionalFormatting>
  <conditionalFormatting sqref="Q222">
    <cfRule type="cellIs" dxfId="149" priority="120" stopIfTrue="1" operator="equal">
      <formula>"MUY ALTO"</formula>
    </cfRule>
    <cfRule type="cellIs" dxfId="148" priority="121" stopIfTrue="1" operator="equal">
      <formula>"ALTO"</formula>
    </cfRule>
    <cfRule type="cellIs" dxfId="147" priority="122" stopIfTrue="1" operator="equal">
      <formula>"MEDIO"</formula>
    </cfRule>
    <cfRule type="cellIs" dxfId="146" priority="123" stopIfTrue="1" operator="equal">
      <formula>"BAJO"</formula>
    </cfRule>
  </conditionalFormatting>
  <conditionalFormatting sqref="T222">
    <cfRule type="cellIs" dxfId="145" priority="113" stopIfTrue="1" operator="equal">
      <formula>"IV"</formula>
    </cfRule>
    <cfRule type="cellIs" dxfId="144" priority="114" stopIfTrue="1" operator="equal">
      <formula>"III"</formula>
    </cfRule>
    <cfRule type="cellIs" dxfId="143" priority="115" stopIfTrue="1" operator="equal">
      <formula>"II"</formula>
    </cfRule>
    <cfRule type="cellIs" dxfId="142" priority="116" stopIfTrue="1" operator="equal">
      <formula>"I"</formula>
    </cfRule>
    <cfRule type="cellIs" dxfId="141" priority="117" stopIfTrue="1" operator="between">
      <formula>"III"</formula>
      <formula>"IV"</formula>
    </cfRule>
    <cfRule type="cellIs" dxfId="140" priority="118" stopIfTrue="1" operator="equal">
      <formula>"II"</formula>
    </cfRule>
    <cfRule type="cellIs" dxfId="139" priority="119" stopIfTrue="1" operator="equal">
      <formula>"I"</formula>
    </cfRule>
  </conditionalFormatting>
  <conditionalFormatting sqref="T222:U222">
    <cfRule type="cellIs" dxfId="138" priority="109" stopIfTrue="1" operator="equal">
      <formula>"MEJORABLE"</formula>
    </cfRule>
    <cfRule type="cellIs" dxfId="137" priority="110" stopIfTrue="1" operator="equal">
      <formula>"NO ACEPTABLE"</formula>
    </cfRule>
    <cfRule type="cellIs" dxfId="136" priority="111" stopIfTrue="1" operator="equal">
      <formula>"NO ACEPTABLE O ACEPTABLE CON CONTROL ESPECIFICO"</formula>
    </cfRule>
    <cfRule type="cellIs" dxfId="135" priority="112" stopIfTrue="1" operator="equal">
      <formula>"ACEPTABLE"</formula>
    </cfRule>
  </conditionalFormatting>
  <conditionalFormatting sqref="Q223">
    <cfRule type="cellIs" dxfId="134" priority="96" stopIfTrue="1" operator="equal">
      <formula>"MUY ALTO"</formula>
    </cfRule>
    <cfRule type="cellIs" dxfId="133" priority="97" stopIfTrue="1" operator="equal">
      <formula>"ALTO"</formula>
    </cfRule>
    <cfRule type="cellIs" dxfId="132" priority="98" stopIfTrue="1" operator="equal">
      <formula>"MEDIO"</formula>
    </cfRule>
    <cfRule type="cellIs" dxfId="131" priority="99" stopIfTrue="1" operator="equal">
      <formula>"BAJO"</formula>
    </cfRule>
  </conditionalFormatting>
  <conditionalFormatting sqref="T223">
    <cfRule type="cellIs" dxfId="130" priority="89" stopIfTrue="1" operator="equal">
      <formula>"IV"</formula>
    </cfRule>
    <cfRule type="cellIs" dxfId="129" priority="90" stopIfTrue="1" operator="equal">
      <formula>"III"</formula>
    </cfRule>
    <cfRule type="cellIs" dxfId="128" priority="91" stopIfTrue="1" operator="equal">
      <formula>"II"</formula>
    </cfRule>
    <cfRule type="cellIs" dxfId="127" priority="92" stopIfTrue="1" operator="equal">
      <formula>"I"</formula>
    </cfRule>
    <cfRule type="cellIs" dxfId="126" priority="93" stopIfTrue="1" operator="between">
      <formula>"III"</formula>
      <formula>"IV"</formula>
    </cfRule>
    <cfRule type="cellIs" dxfId="125" priority="94" stopIfTrue="1" operator="equal">
      <formula>"II"</formula>
    </cfRule>
    <cfRule type="cellIs" dxfId="124" priority="95" stopIfTrue="1" operator="equal">
      <formula>"I"</formula>
    </cfRule>
  </conditionalFormatting>
  <conditionalFormatting sqref="T223:U223">
    <cfRule type="cellIs" dxfId="123" priority="85" stopIfTrue="1" operator="equal">
      <formula>"MEJORABLE"</formula>
    </cfRule>
    <cfRule type="cellIs" dxfId="122" priority="86" stopIfTrue="1" operator="equal">
      <formula>"NO ACEPTABLE"</formula>
    </cfRule>
    <cfRule type="cellIs" dxfId="121" priority="87" stopIfTrue="1" operator="equal">
      <formula>"NO ACEPTABLE O ACEPTABLE CON CONTROL ESPECIFICO"</formula>
    </cfRule>
    <cfRule type="cellIs" dxfId="120" priority="88" stopIfTrue="1" operator="equal">
      <formula>"ACEPTABLE"</formula>
    </cfRule>
  </conditionalFormatting>
  <conditionalFormatting sqref="G224">
    <cfRule type="cellIs" dxfId="119" priority="67" stopIfTrue="1" operator="equal">
      <formula>"A"</formula>
    </cfRule>
    <cfRule type="cellIs" dxfId="118" priority="68" stopIfTrue="1" operator="equal">
      <formula>"O"</formula>
    </cfRule>
    <cfRule type="cellIs" dxfId="117" priority="69" stopIfTrue="1" operator="equal">
      <formula>"E"</formula>
    </cfRule>
  </conditionalFormatting>
  <conditionalFormatting sqref="Q224">
    <cfRule type="cellIs" dxfId="116" priority="81" stopIfTrue="1" operator="equal">
      <formula>"MUY ALTO"</formula>
    </cfRule>
    <cfRule type="cellIs" dxfId="115" priority="82" stopIfTrue="1" operator="equal">
      <formula>"ALTO"</formula>
    </cfRule>
    <cfRule type="cellIs" dxfId="114" priority="83" stopIfTrue="1" operator="equal">
      <formula>"MEDIO"</formula>
    </cfRule>
    <cfRule type="cellIs" dxfId="113" priority="84" stopIfTrue="1" operator="equal">
      <formula>"BAJO"</formula>
    </cfRule>
  </conditionalFormatting>
  <conditionalFormatting sqref="T224">
    <cfRule type="cellIs" dxfId="112" priority="74" stopIfTrue="1" operator="equal">
      <formula>"IV"</formula>
    </cfRule>
    <cfRule type="cellIs" dxfId="111" priority="75" stopIfTrue="1" operator="equal">
      <formula>"III"</formula>
    </cfRule>
    <cfRule type="cellIs" dxfId="110" priority="76" stopIfTrue="1" operator="equal">
      <formula>"II"</formula>
    </cfRule>
    <cfRule type="cellIs" dxfId="109" priority="77" stopIfTrue="1" operator="equal">
      <formula>"I"</formula>
    </cfRule>
    <cfRule type="cellIs" dxfId="108" priority="78" stopIfTrue="1" operator="between">
      <formula>"III"</formula>
      <formula>"IV"</formula>
    </cfRule>
    <cfRule type="cellIs" dxfId="107" priority="79" stopIfTrue="1" operator="equal">
      <formula>"II"</formula>
    </cfRule>
    <cfRule type="cellIs" dxfId="106" priority="80" stopIfTrue="1" operator="equal">
      <formula>"I"</formula>
    </cfRule>
  </conditionalFormatting>
  <conditionalFormatting sqref="T224:U224">
    <cfRule type="cellIs" dxfId="105" priority="70" stopIfTrue="1" operator="equal">
      <formula>"MEJORABLE"</formula>
    </cfRule>
    <cfRule type="cellIs" dxfId="104" priority="71" stopIfTrue="1" operator="equal">
      <formula>"NO ACEPTABLE"</formula>
    </cfRule>
    <cfRule type="cellIs" dxfId="103" priority="72" stopIfTrue="1" operator="equal">
      <formula>"NO ACEPTABLE O ACEPTABLE CON CONTROL ESPECIFICO"</formula>
    </cfRule>
    <cfRule type="cellIs" dxfId="102" priority="73" stopIfTrue="1" operator="equal">
      <formula>"ACEPTABLE"</formula>
    </cfRule>
  </conditionalFormatting>
  <conditionalFormatting sqref="G225">
    <cfRule type="cellIs" dxfId="101" priority="49" stopIfTrue="1" operator="equal">
      <formula>"A"</formula>
    </cfRule>
    <cfRule type="cellIs" dxfId="100" priority="50" stopIfTrue="1" operator="equal">
      <formula>"O"</formula>
    </cfRule>
    <cfRule type="cellIs" dxfId="99" priority="51" stopIfTrue="1" operator="equal">
      <formula>"E"</formula>
    </cfRule>
  </conditionalFormatting>
  <conditionalFormatting sqref="Q225">
    <cfRule type="cellIs" dxfId="98" priority="63" stopIfTrue="1" operator="equal">
      <formula>"MUY ALTO"</formula>
    </cfRule>
    <cfRule type="cellIs" dxfId="97" priority="64" stopIfTrue="1" operator="equal">
      <formula>"ALTO"</formula>
    </cfRule>
    <cfRule type="cellIs" dxfId="96" priority="65" stopIfTrue="1" operator="equal">
      <formula>"MEDIO"</formula>
    </cfRule>
    <cfRule type="cellIs" dxfId="95" priority="66" stopIfTrue="1" operator="equal">
      <formula>"BAJO"</formula>
    </cfRule>
  </conditionalFormatting>
  <conditionalFormatting sqref="T225">
    <cfRule type="cellIs" dxfId="94" priority="56" stopIfTrue="1" operator="equal">
      <formula>"IV"</formula>
    </cfRule>
    <cfRule type="cellIs" dxfId="93" priority="57" stopIfTrue="1" operator="equal">
      <formula>"III"</formula>
    </cfRule>
    <cfRule type="cellIs" dxfId="92" priority="58" stopIfTrue="1" operator="equal">
      <formula>"II"</formula>
    </cfRule>
    <cfRule type="cellIs" dxfId="91" priority="59" stopIfTrue="1" operator="equal">
      <formula>"I"</formula>
    </cfRule>
    <cfRule type="cellIs" dxfId="90" priority="60" stopIfTrue="1" operator="between">
      <formula>"III"</formula>
      <formula>"IV"</formula>
    </cfRule>
    <cfRule type="cellIs" dxfId="89" priority="61" stopIfTrue="1" operator="equal">
      <formula>"II"</formula>
    </cfRule>
    <cfRule type="cellIs" dxfId="88" priority="62" stopIfTrue="1" operator="equal">
      <formula>"I"</formula>
    </cfRule>
  </conditionalFormatting>
  <conditionalFormatting sqref="T225:U225">
    <cfRule type="cellIs" dxfId="87" priority="52" stopIfTrue="1" operator="equal">
      <formula>"MEJORABLE"</formula>
    </cfRule>
    <cfRule type="cellIs" dxfId="86" priority="53" stopIfTrue="1" operator="equal">
      <formula>"NO ACEPTABLE"</formula>
    </cfRule>
    <cfRule type="cellIs" dxfId="85" priority="54" stopIfTrue="1" operator="equal">
      <formula>"NO ACEPTABLE O ACEPTABLE CON CONTROL ESPECIFICO"</formula>
    </cfRule>
    <cfRule type="cellIs" dxfId="84" priority="55" stopIfTrue="1" operator="equal">
      <formula>"ACEPTABLE"</formula>
    </cfRule>
  </conditionalFormatting>
  <conditionalFormatting sqref="G226">
    <cfRule type="cellIs" dxfId="83" priority="31" stopIfTrue="1" operator="equal">
      <formula>"A"</formula>
    </cfRule>
    <cfRule type="cellIs" dxfId="82" priority="32" stopIfTrue="1" operator="equal">
      <formula>"O"</formula>
    </cfRule>
    <cfRule type="cellIs" dxfId="81" priority="33" stopIfTrue="1" operator="equal">
      <formula>"E"</formula>
    </cfRule>
  </conditionalFormatting>
  <conditionalFormatting sqref="Q226">
    <cfRule type="cellIs" dxfId="80" priority="45" stopIfTrue="1" operator="equal">
      <formula>"MUY ALTO"</formula>
    </cfRule>
    <cfRule type="cellIs" dxfId="79" priority="46" stopIfTrue="1" operator="equal">
      <formula>"ALTO"</formula>
    </cfRule>
    <cfRule type="cellIs" dxfId="78" priority="47" stopIfTrue="1" operator="equal">
      <formula>"MEDIO"</formula>
    </cfRule>
    <cfRule type="cellIs" dxfId="77" priority="48" stopIfTrue="1" operator="equal">
      <formula>"BAJO"</formula>
    </cfRule>
  </conditionalFormatting>
  <conditionalFormatting sqref="T226">
    <cfRule type="cellIs" dxfId="76" priority="38" stopIfTrue="1" operator="equal">
      <formula>"IV"</formula>
    </cfRule>
    <cfRule type="cellIs" dxfId="75" priority="39" stopIfTrue="1" operator="equal">
      <formula>"III"</formula>
    </cfRule>
    <cfRule type="cellIs" dxfId="74" priority="40" stopIfTrue="1" operator="equal">
      <formula>"II"</formula>
    </cfRule>
    <cfRule type="cellIs" dxfId="73" priority="41" stopIfTrue="1" operator="equal">
      <formula>"I"</formula>
    </cfRule>
    <cfRule type="cellIs" dxfId="72" priority="42" stopIfTrue="1" operator="between">
      <formula>"III"</formula>
      <formula>"IV"</formula>
    </cfRule>
    <cfRule type="cellIs" dxfId="71" priority="43" stopIfTrue="1" operator="equal">
      <formula>"II"</formula>
    </cfRule>
    <cfRule type="cellIs" dxfId="70" priority="44" stopIfTrue="1" operator="equal">
      <formula>"I"</formula>
    </cfRule>
  </conditionalFormatting>
  <conditionalFormatting sqref="T226:U226">
    <cfRule type="cellIs" dxfId="69" priority="34" stopIfTrue="1" operator="equal">
      <formula>"MEJORABLE"</formula>
    </cfRule>
    <cfRule type="cellIs" dxfId="68" priority="35" stopIfTrue="1" operator="equal">
      <formula>"NO ACEPTABLE"</formula>
    </cfRule>
    <cfRule type="cellIs" dxfId="67" priority="36" stopIfTrue="1" operator="equal">
      <formula>"NO ACEPTABLE O ACEPTABLE CON CONTROL ESPECIFICO"</formula>
    </cfRule>
    <cfRule type="cellIs" dxfId="66" priority="37" stopIfTrue="1" operator="equal">
      <formula>"ACEPTABLE"</formula>
    </cfRule>
  </conditionalFormatting>
  <conditionalFormatting sqref="Q227">
    <cfRule type="cellIs" dxfId="65" priority="27" stopIfTrue="1" operator="equal">
      <formula>"MUY ALTO"</formula>
    </cfRule>
    <cfRule type="cellIs" dxfId="64" priority="28" stopIfTrue="1" operator="equal">
      <formula>"ALTO"</formula>
    </cfRule>
    <cfRule type="cellIs" dxfId="63" priority="29" stopIfTrue="1" operator="equal">
      <formula>"MEDIO"</formula>
    </cfRule>
    <cfRule type="cellIs" dxfId="62" priority="30" stopIfTrue="1" operator="equal">
      <formula>"BAJO"</formula>
    </cfRule>
  </conditionalFormatting>
  <conditionalFormatting sqref="T227">
    <cfRule type="cellIs" dxfId="61" priority="20" stopIfTrue="1" operator="equal">
      <formula>"IV"</formula>
    </cfRule>
    <cfRule type="cellIs" dxfId="60" priority="21" stopIfTrue="1" operator="equal">
      <formula>"III"</formula>
    </cfRule>
    <cfRule type="cellIs" dxfId="59" priority="22" stopIfTrue="1" operator="equal">
      <formula>"II"</formula>
    </cfRule>
    <cfRule type="cellIs" dxfId="58" priority="23" stopIfTrue="1" operator="equal">
      <formula>"I"</formula>
    </cfRule>
    <cfRule type="cellIs" dxfId="57" priority="24" stopIfTrue="1" operator="between">
      <formula>"III"</formula>
      <formula>"IV"</formula>
    </cfRule>
    <cfRule type="cellIs" dxfId="56" priority="25" stopIfTrue="1" operator="equal">
      <formula>"II"</formula>
    </cfRule>
    <cfRule type="cellIs" dxfId="55" priority="26" stopIfTrue="1" operator="equal">
      <formula>"I"</formula>
    </cfRule>
  </conditionalFormatting>
  <conditionalFormatting sqref="T227:U227">
    <cfRule type="cellIs" dxfId="54" priority="16" stopIfTrue="1" operator="equal">
      <formula>"MEJORABLE"</formula>
    </cfRule>
    <cfRule type="cellIs" dxfId="53" priority="17" stopIfTrue="1" operator="equal">
      <formula>"NO ACEPTABLE"</formula>
    </cfRule>
    <cfRule type="cellIs" dxfId="52" priority="18" stopIfTrue="1" operator="equal">
      <formula>"NO ACEPTABLE O ACEPTABLE CON CONTROL ESPECIFICO"</formula>
    </cfRule>
    <cfRule type="cellIs" dxfId="51" priority="19" stopIfTrue="1" operator="equal">
      <formula>"ACEPTABLE"</formula>
    </cfRule>
  </conditionalFormatting>
  <conditionalFormatting sqref="Q228">
    <cfRule type="cellIs" dxfId="50" priority="12" stopIfTrue="1" operator="equal">
      <formula>"MUY ALTO"</formula>
    </cfRule>
    <cfRule type="cellIs" dxfId="49" priority="13" stopIfTrue="1" operator="equal">
      <formula>"ALTO"</formula>
    </cfRule>
    <cfRule type="cellIs" dxfId="48" priority="14" stopIfTrue="1" operator="equal">
      <formula>"MEDIO"</formula>
    </cfRule>
    <cfRule type="cellIs" dxfId="47" priority="15" stopIfTrue="1" operator="equal">
      <formula>"BAJO"</formula>
    </cfRule>
  </conditionalFormatting>
  <conditionalFormatting sqref="T228">
    <cfRule type="cellIs" dxfId="46" priority="5" stopIfTrue="1" operator="equal">
      <formula>"IV"</formula>
    </cfRule>
    <cfRule type="cellIs" dxfId="45" priority="6" stopIfTrue="1" operator="equal">
      <formula>"III"</formula>
    </cfRule>
    <cfRule type="cellIs" dxfId="44" priority="7" stopIfTrue="1" operator="equal">
      <formula>"II"</formula>
    </cfRule>
    <cfRule type="cellIs" dxfId="43" priority="8" stopIfTrue="1" operator="equal">
      <formula>"I"</formula>
    </cfRule>
    <cfRule type="cellIs" dxfId="42" priority="9" stopIfTrue="1" operator="between">
      <formula>"III"</formula>
      <formula>"IV"</formula>
    </cfRule>
    <cfRule type="cellIs" dxfId="41" priority="10" stopIfTrue="1" operator="equal">
      <formula>"II"</formula>
    </cfRule>
    <cfRule type="cellIs" dxfId="40" priority="11" stopIfTrue="1" operator="equal">
      <formula>"I"</formula>
    </cfRule>
  </conditionalFormatting>
  <conditionalFormatting sqref="T228:U228">
    <cfRule type="cellIs" dxfId="39" priority="1" stopIfTrue="1" operator="equal">
      <formula>"MEJORABLE"</formula>
    </cfRule>
    <cfRule type="cellIs" dxfId="38" priority="2" stopIfTrue="1" operator="equal">
      <formula>"NO ACEPTABLE"</formula>
    </cfRule>
    <cfRule type="cellIs" dxfId="37" priority="3" stopIfTrue="1" operator="equal">
      <formula>"NO ACEPTABLE O ACEPTABLE CON CONTROL ESPECIFICO"</formula>
    </cfRule>
    <cfRule type="cellIs" dxfId="36" priority="4" stopIfTrue="1" operator="equal">
      <formula>"ACEPTABLE"</formula>
    </cfRule>
  </conditionalFormatting>
  <dataValidations count="5">
    <dataValidation allowBlank="1" showInputMessage="1" showErrorMessage="1" promptTitle="NIVEL DE RIESGO #8" prompt="I  entre 4000-600_x000a_II entre 500-150_x000a_III entre 120-40_x000a_IV si es igual a 20" sqref="T8" xr:uid="{C1C8ADF6-E4C7-4AAF-AD39-900AD2DBA451}"/>
    <dataValidation allowBlank="1" showInputMessage="1" showErrorMessage="1" promptTitle="NIVEL DE CONSECUENCIA #6" prompt="100: Muerte(s)_x000a_60: Lesiones o enfermedades graves irreparables (incapacidad permanente parcial o invalidez)_x000a_25: Lesiones o enfermedades con incapacidad laboral temporal (ILT)_x000a_10: Lesiones o enfermedades que no requieren incapacidad.  " sqref="R8" xr:uid="{F58B3E55-4673-4B8B-A75F-E38F3AE3E1C1}"/>
    <dataValidation allowBlank="1" showInputMessage="1" showErrorMessage="1" promptTitle="NP #5" prompt="Si 40&lt;NP&lt;24, Muy alto (A)_x000a_Si 20&lt;NP&lt;10, Alto (A)_x000a_Si 8&lt;NP&lt;6, Medio (M)_x000a_Si 4&lt;NP&lt;2, Bajo (B)" sqref="Q8" xr:uid="{CCA99B7D-D300-4AC8-A7EA-BB016469FD4C}"/>
    <dataValidation errorStyle="warning" allowBlank="1" showInputMessage="1" showErrorMessage="1" errorTitle="COLOQUE SOLO" error="1,2,3, O 4" promptTitle="NIVEL DE EXPOSICIÓN #3" prompt="4  Continua-Sin interrupción o varias veces con tiempo prolongado durante la jornada_x000a_3 Frecuente-Varias veces durante la jornada por tiempos cortos_x000a_2 Ocasional-Alguna vez durante la jornada y por un periodo de tiempo corto_x000a_1 Esporádica-De manera eventual" sqref="O8" xr:uid="{D4CA0AC0-A6DF-44A9-8B55-017C54320B66}"/>
    <dataValidation allowBlank="1" showInputMessage="1" showErrorMessage="1" promptTitle="DETERMINACION DEL ND #2" prompt="(MA)-10- Medidas preventivas es nula o no existe, o ambos._x000a_(A)-6- Medidas preventivas es baja o ambos _x000a_(M)-2- Medidas preventivas Moderada o ambos._x000a_(B)- N.A.V.- Riesgo Controlado. =(IV) #8" sqref="N7" xr:uid="{C05B3B90-C5C7-43B3-959E-8DF3646C43E9}"/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13"/>
  <sheetViews>
    <sheetView zoomScale="70" zoomScaleNormal="70" workbookViewId="0">
      <selection activeCell="A4" sqref="A4:XFD5"/>
    </sheetView>
  </sheetViews>
  <sheetFormatPr baseColWidth="10" defaultColWidth="11.42578125" defaultRowHeight="15" x14ac:dyDescent="0.25"/>
  <cols>
    <col min="1" max="3" width="13.7109375" style="8" customWidth="1"/>
    <col min="4" max="5" width="30.7109375" style="1" customWidth="1"/>
    <col min="6" max="8" width="13.7109375" style="8" customWidth="1"/>
    <col min="9" max="13" width="30.7109375" style="8" customWidth="1"/>
    <col min="14" max="21" width="13.7109375" style="8" customWidth="1"/>
    <col min="22" max="27" width="30.7109375" style="8" customWidth="1"/>
  </cols>
  <sheetData>
    <row r="1" spans="1:27" ht="30" customHeight="1" x14ac:dyDescent="0.25">
      <c r="A1" s="33"/>
      <c r="B1" s="33"/>
      <c r="C1" s="34" t="s">
        <v>20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 t="s">
        <v>90</v>
      </c>
      <c r="Y1" s="34"/>
      <c r="Z1" s="34"/>
      <c r="AA1" s="34"/>
    </row>
    <row r="2" spans="1:27" ht="30" customHeight="1" x14ac:dyDescent="0.25">
      <c r="A2" s="33"/>
      <c r="B2" s="33"/>
      <c r="C2" s="34" t="s">
        <v>21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 t="s">
        <v>22</v>
      </c>
      <c r="Y2" s="34"/>
      <c r="Z2" s="34"/>
      <c r="AA2" s="34"/>
    </row>
    <row r="3" spans="1:27" ht="30" customHeight="1" x14ac:dyDescent="0.25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 t="s">
        <v>23</v>
      </c>
      <c r="Y3" s="34"/>
      <c r="Z3" s="34"/>
      <c r="AA3" s="34"/>
    </row>
    <row r="4" spans="1:27" s="19" customFormat="1" ht="12.75" customHeight="1" x14ac:dyDescent="0.25">
      <c r="A4" s="39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s="19" customFormat="1" ht="30" customHeight="1" x14ac:dyDescent="0.25">
      <c r="A5" s="42" t="s">
        <v>831</v>
      </c>
      <c r="B5" s="42"/>
      <c r="C5" s="43">
        <v>45119</v>
      </c>
      <c r="D5" s="43"/>
      <c r="E5" s="41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2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30" customHeight="1" x14ac:dyDescent="0.25">
      <c r="A7" s="27" t="s">
        <v>0</v>
      </c>
      <c r="B7" s="28" t="s">
        <v>1</v>
      </c>
      <c r="C7" s="27" t="s">
        <v>2</v>
      </c>
      <c r="D7" s="27" t="s">
        <v>324</v>
      </c>
      <c r="E7" s="27" t="s">
        <v>3</v>
      </c>
      <c r="F7" s="27" t="s">
        <v>325</v>
      </c>
      <c r="G7" s="3" t="s">
        <v>4</v>
      </c>
      <c r="H7" s="3" t="s">
        <v>5</v>
      </c>
      <c r="I7" s="27" t="s">
        <v>327</v>
      </c>
      <c r="J7" s="27" t="s">
        <v>6</v>
      </c>
      <c r="K7" s="29" t="s">
        <v>7</v>
      </c>
      <c r="L7" s="29"/>
      <c r="M7" s="29"/>
      <c r="N7" s="30" t="s">
        <v>328</v>
      </c>
      <c r="O7" s="31"/>
      <c r="P7" s="31"/>
      <c r="Q7" s="31"/>
      <c r="R7" s="31"/>
      <c r="S7" s="31"/>
      <c r="T7" s="31"/>
      <c r="U7" s="32"/>
      <c r="V7" s="29" t="s">
        <v>334</v>
      </c>
      <c r="W7" s="29"/>
      <c r="X7" s="29"/>
      <c r="Y7" s="29"/>
      <c r="Z7" s="29"/>
      <c r="AA7" s="27" t="s">
        <v>9</v>
      </c>
    </row>
    <row r="8" spans="1:27" ht="45" customHeight="1" x14ac:dyDescent="0.25">
      <c r="A8" s="27"/>
      <c r="B8" s="28"/>
      <c r="C8" s="27"/>
      <c r="D8" s="27"/>
      <c r="E8" s="27"/>
      <c r="F8" s="27"/>
      <c r="G8" s="2" t="s">
        <v>10</v>
      </c>
      <c r="H8" s="2" t="s">
        <v>326</v>
      </c>
      <c r="I8" s="27"/>
      <c r="J8" s="27"/>
      <c r="K8" s="2" t="s">
        <v>11</v>
      </c>
      <c r="L8" s="2" t="s">
        <v>12</v>
      </c>
      <c r="M8" s="2" t="s">
        <v>13</v>
      </c>
      <c r="N8" s="2" t="s">
        <v>8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336</v>
      </c>
      <c r="U8" s="2" t="s">
        <v>19</v>
      </c>
      <c r="V8" s="2" t="s">
        <v>329</v>
      </c>
      <c r="W8" s="2" t="s">
        <v>330</v>
      </c>
      <c r="X8" s="2" t="s">
        <v>331</v>
      </c>
      <c r="Y8" s="2" t="s">
        <v>332</v>
      </c>
      <c r="Z8" s="2" t="s">
        <v>333</v>
      </c>
      <c r="AA8" s="27"/>
    </row>
    <row r="9" spans="1:27" ht="90" x14ac:dyDescent="0.25">
      <c r="A9" s="24" t="s">
        <v>601</v>
      </c>
      <c r="B9" s="4" t="s">
        <v>62</v>
      </c>
      <c r="C9" s="4" t="s">
        <v>58</v>
      </c>
      <c r="D9" s="6" t="s">
        <v>566</v>
      </c>
      <c r="E9" s="6" t="s">
        <v>567</v>
      </c>
      <c r="F9" s="4" t="s">
        <v>31</v>
      </c>
      <c r="G9" s="4">
        <v>30</v>
      </c>
      <c r="H9" s="4" t="s">
        <v>53</v>
      </c>
      <c r="I9" s="9" t="s">
        <v>95</v>
      </c>
      <c r="J9" s="9" t="s">
        <v>96</v>
      </c>
      <c r="K9" s="4" t="s">
        <v>28</v>
      </c>
      <c r="L9" s="4" t="s">
        <v>28</v>
      </c>
      <c r="M9" s="4" t="s">
        <v>644</v>
      </c>
      <c r="N9" s="4">
        <v>2</v>
      </c>
      <c r="O9" s="4">
        <v>4</v>
      </c>
      <c r="P9" s="20">
        <f t="shared" ref="P9" si="0">+O9*N9</f>
        <v>8</v>
      </c>
      <c r="Q9" s="4" t="str">
        <f t="shared" ref="Q9" si="1">IF(P9=0,"N/A",IF(AND(P9&gt;=1,P9&lt;=4),"BAJO",IF(AND(P9&gt;=6,P9&lt;=9),"MEDIO",IF(AND(P9&gt;=10,P9&lt;=20),"ALTO",IF(P9&gt;=24,"MUY ALTO")))))</f>
        <v>MEDIO</v>
      </c>
      <c r="R9" s="4">
        <v>25</v>
      </c>
      <c r="S9" s="20">
        <f t="shared" ref="S9" si="2">P9*R9</f>
        <v>200</v>
      </c>
      <c r="T9" s="4" t="str">
        <f t="shared" ref="T9" si="3">IF(S9=0,"N/A",IF(AND(S9&gt;=1,S9&lt;=20),"IV",IF(AND(S9&gt;=40,S9&lt;=120),"III",IF(AND(S9&gt;=150,S9&lt;=500),"II",IF(S9&gt;=600,"I")))))</f>
        <v>II</v>
      </c>
      <c r="U9" s="4" t="str">
        <f t="shared" ref="U9" si="4">IF(T9="N/A","N/A",IF(T9="I","NO ACEPTABLE",IF(T9="II","NO ACEPTABLE O ACEPTABLE CON CONTROL ESPECIFICO",IF(T9="III","MEJORABLE",IF(T9="IV","ACEPTABLE")))))</f>
        <v>NO ACEPTABLE O ACEPTABLE CON CONTROL ESPECIFICO</v>
      </c>
      <c r="V9" s="6" t="s">
        <v>29</v>
      </c>
      <c r="W9" s="4" t="s">
        <v>29</v>
      </c>
      <c r="X9" s="4" t="s">
        <v>29</v>
      </c>
      <c r="Y9" s="4" t="s">
        <v>645</v>
      </c>
      <c r="Z9" s="4" t="s">
        <v>97</v>
      </c>
      <c r="AA9" s="4" t="s">
        <v>732</v>
      </c>
    </row>
    <row r="10" spans="1:27" ht="90" x14ac:dyDescent="0.25">
      <c r="A10" s="24" t="s">
        <v>601</v>
      </c>
      <c r="B10" s="4" t="s">
        <v>62</v>
      </c>
      <c r="C10" s="4" t="s">
        <v>58</v>
      </c>
      <c r="D10" s="6" t="s">
        <v>566</v>
      </c>
      <c r="E10" s="6" t="s">
        <v>567</v>
      </c>
      <c r="F10" s="4" t="s">
        <v>31</v>
      </c>
      <c r="G10" s="4">
        <v>30</v>
      </c>
      <c r="H10" s="4" t="s">
        <v>25</v>
      </c>
      <c r="I10" s="22" t="s">
        <v>536</v>
      </c>
      <c r="J10" s="6" t="s">
        <v>369</v>
      </c>
      <c r="K10" s="4" t="s">
        <v>28</v>
      </c>
      <c r="L10" s="4" t="s">
        <v>28</v>
      </c>
      <c r="M10" s="4" t="s">
        <v>537</v>
      </c>
      <c r="N10" s="4">
        <v>2</v>
      </c>
      <c r="O10" s="4">
        <v>3</v>
      </c>
      <c r="P10" s="20">
        <f t="shared" ref="P10:P73" si="5">+O10*N10</f>
        <v>6</v>
      </c>
      <c r="Q10" s="4" t="str">
        <f t="shared" ref="Q10:Q73" si="6">IF(P10=0,"N/A",IF(AND(P10&gt;=1,P10&lt;=4),"BAJO",IF(AND(P10&gt;=6,P10&lt;=9),"MEDIO",IF(AND(P10&gt;=10,P10&lt;=20),"ALTO",IF(P10&gt;=24,"MUY ALTO")))))</f>
        <v>MEDIO</v>
      </c>
      <c r="R10" s="4">
        <v>10</v>
      </c>
      <c r="S10" s="20">
        <f t="shared" ref="S10:S73" si="7">P10*R10</f>
        <v>60</v>
      </c>
      <c r="T10" s="4" t="str">
        <f t="shared" ref="T10:T73" si="8">IF(S10=0,"N/A",IF(AND(S10&gt;=1,S10&lt;=20),"IV",IF(AND(S10&gt;=40,S10&lt;=120),"III",IF(AND(S10&gt;=150,S10&lt;=500),"II",IF(S10&gt;=600,"I")))))</f>
        <v>III</v>
      </c>
      <c r="U10" s="4" t="str">
        <f t="shared" ref="U10:U73" si="9">IF(T10="N/A","N/A",IF(T10="I","NO ACEPTABLE",IF(T10="II","NO ACEPTABLE O ACEPTABLE CON CONTROL ESPECIFICO",IF(T10="III","MEJORABLE",IF(T10="IV","ACEPTABLE")))))</f>
        <v>MEJORABLE</v>
      </c>
      <c r="V10" s="4" t="s">
        <v>29</v>
      </c>
      <c r="W10" s="4" t="s">
        <v>29</v>
      </c>
      <c r="X10" s="4" t="s">
        <v>29</v>
      </c>
      <c r="Y10" s="4" t="s">
        <v>29</v>
      </c>
      <c r="Z10" s="4" t="s">
        <v>537</v>
      </c>
      <c r="AA10" s="4" t="s">
        <v>29</v>
      </c>
    </row>
    <row r="11" spans="1:27" ht="90" x14ac:dyDescent="0.25">
      <c r="A11" s="24" t="s">
        <v>601</v>
      </c>
      <c r="B11" s="4" t="s">
        <v>62</v>
      </c>
      <c r="C11" s="4" t="s">
        <v>58</v>
      </c>
      <c r="D11" s="6" t="s">
        <v>566</v>
      </c>
      <c r="E11" s="6" t="s">
        <v>567</v>
      </c>
      <c r="F11" s="4" t="s">
        <v>31</v>
      </c>
      <c r="G11" s="4">
        <v>30</v>
      </c>
      <c r="H11" s="4" t="s">
        <v>26</v>
      </c>
      <c r="I11" s="9" t="s">
        <v>401</v>
      </c>
      <c r="J11" s="9" t="s">
        <v>102</v>
      </c>
      <c r="K11" s="4" t="s">
        <v>28</v>
      </c>
      <c r="L11" s="4" t="s">
        <v>28</v>
      </c>
      <c r="M11" s="4" t="s">
        <v>544</v>
      </c>
      <c r="N11" s="4">
        <v>2</v>
      </c>
      <c r="O11" s="4">
        <v>3</v>
      </c>
      <c r="P11" s="20">
        <f t="shared" si="5"/>
        <v>6</v>
      </c>
      <c r="Q11" s="4" t="str">
        <f t="shared" si="6"/>
        <v>MEDIO</v>
      </c>
      <c r="R11" s="4">
        <v>10</v>
      </c>
      <c r="S11" s="20">
        <f t="shared" si="7"/>
        <v>60</v>
      </c>
      <c r="T11" s="4" t="str">
        <f t="shared" si="8"/>
        <v>III</v>
      </c>
      <c r="U11" s="4" t="str">
        <f t="shared" si="9"/>
        <v>MEJORABLE</v>
      </c>
      <c r="V11" s="4" t="s">
        <v>29</v>
      </c>
      <c r="W11" s="4" t="s">
        <v>29</v>
      </c>
      <c r="X11" s="4" t="s">
        <v>29</v>
      </c>
      <c r="Y11" s="4" t="s">
        <v>544</v>
      </c>
      <c r="Z11" s="4" t="s">
        <v>29</v>
      </c>
      <c r="AA11" s="4" t="s">
        <v>29</v>
      </c>
    </row>
    <row r="12" spans="1:27" ht="90" x14ac:dyDescent="0.25">
      <c r="A12" s="24" t="s">
        <v>601</v>
      </c>
      <c r="B12" s="4" t="s">
        <v>62</v>
      </c>
      <c r="C12" s="4" t="s">
        <v>58</v>
      </c>
      <c r="D12" s="6" t="s">
        <v>566</v>
      </c>
      <c r="E12" s="6" t="s">
        <v>567</v>
      </c>
      <c r="F12" s="4" t="s">
        <v>31</v>
      </c>
      <c r="G12" s="4">
        <v>30</v>
      </c>
      <c r="H12" s="4" t="s">
        <v>26</v>
      </c>
      <c r="I12" s="9" t="s">
        <v>308</v>
      </c>
      <c r="J12" s="9" t="s">
        <v>102</v>
      </c>
      <c r="K12" s="4" t="s">
        <v>28</v>
      </c>
      <c r="L12" s="4" t="s">
        <v>28</v>
      </c>
      <c r="M12" s="4" t="s">
        <v>544</v>
      </c>
      <c r="N12" s="4">
        <v>2</v>
      </c>
      <c r="O12" s="4">
        <v>2</v>
      </c>
      <c r="P12" s="20">
        <f t="shared" si="5"/>
        <v>4</v>
      </c>
      <c r="Q12" s="4" t="str">
        <f t="shared" si="6"/>
        <v>BAJO</v>
      </c>
      <c r="R12" s="4">
        <v>10</v>
      </c>
      <c r="S12" s="20">
        <f t="shared" si="7"/>
        <v>40</v>
      </c>
      <c r="T12" s="4" t="str">
        <f t="shared" si="8"/>
        <v>III</v>
      </c>
      <c r="U12" s="4" t="str">
        <f t="shared" si="9"/>
        <v>MEJORABLE</v>
      </c>
      <c r="V12" s="4" t="s">
        <v>29</v>
      </c>
      <c r="W12" s="4" t="s">
        <v>29</v>
      </c>
      <c r="X12" s="4" t="s">
        <v>29</v>
      </c>
      <c r="Y12" s="4" t="s">
        <v>544</v>
      </c>
      <c r="Z12" s="4" t="s">
        <v>29</v>
      </c>
      <c r="AA12" s="4" t="s">
        <v>29</v>
      </c>
    </row>
    <row r="13" spans="1:27" ht="90" x14ac:dyDescent="0.25">
      <c r="A13" s="24" t="s">
        <v>601</v>
      </c>
      <c r="B13" s="4" t="s">
        <v>62</v>
      </c>
      <c r="C13" s="4" t="s">
        <v>58</v>
      </c>
      <c r="D13" s="6" t="s">
        <v>566</v>
      </c>
      <c r="E13" s="6" t="s">
        <v>567</v>
      </c>
      <c r="F13" s="4" t="s">
        <v>31</v>
      </c>
      <c r="G13" s="4">
        <v>30</v>
      </c>
      <c r="H13" s="4" t="s">
        <v>27</v>
      </c>
      <c r="I13" s="6" t="s">
        <v>527</v>
      </c>
      <c r="J13" s="6" t="s">
        <v>110</v>
      </c>
      <c r="K13" s="6" t="s">
        <v>28</v>
      </c>
      <c r="L13" s="6" t="s">
        <v>28</v>
      </c>
      <c r="M13" s="6" t="s">
        <v>738</v>
      </c>
      <c r="N13" s="4">
        <v>2</v>
      </c>
      <c r="O13" s="4">
        <v>3</v>
      </c>
      <c r="P13" s="20">
        <f t="shared" si="5"/>
        <v>6</v>
      </c>
      <c r="Q13" s="4" t="str">
        <f t="shared" si="6"/>
        <v>MEDIO</v>
      </c>
      <c r="R13" s="4">
        <v>10</v>
      </c>
      <c r="S13" s="20">
        <f t="shared" si="7"/>
        <v>60</v>
      </c>
      <c r="T13" s="4" t="str">
        <f t="shared" si="8"/>
        <v>III</v>
      </c>
      <c r="U13" s="4" t="str">
        <f t="shared" si="9"/>
        <v>MEJORABLE</v>
      </c>
      <c r="V13" s="6" t="s">
        <v>29</v>
      </c>
      <c r="W13" s="4" t="s">
        <v>29</v>
      </c>
      <c r="X13" s="6" t="s">
        <v>29</v>
      </c>
      <c r="Y13" s="6" t="s">
        <v>738</v>
      </c>
      <c r="Z13" s="4" t="s">
        <v>29</v>
      </c>
      <c r="AA13" s="4" t="s">
        <v>100</v>
      </c>
    </row>
    <row r="14" spans="1:27" ht="90" x14ac:dyDescent="0.25">
      <c r="A14" s="24" t="s">
        <v>601</v>
      </c>
      <c r="B14" s="4" t="s">
        <v>62</v>
      </c>
      <c r="C14" s="4" t="s">
        <v>58</v>
      </c>
      <c r="D14" s="6" t="s">
        <v>566</v>
      </c>
      <c r="E14" s="6" t="s">
        <v>567</v>
      </c>
      <c r="F14" s="4" t="s">
        <v>31</v>
      </c>
      <c r="G14" s="4">
        <v>30</v>
      </c>
      <c r="H14" s="6" t="s">
        <v>112</v>
      </c>
      <c r="I14" s="22" t="s">
        <v>545</v>
      </c>
      <c r="J14" s="6" t="s">
        <v>114</v>
      </c>
      <c r="K14" s="6" t="s">
        <v>546</v>
      </c>
      <c r="L14" s="6" t="s">
        <v>116</v>
      </c>
      <c r="M14" s="4" t="s">
        <v>547</v>
      </c>
      <c r="N14" s="4">
        <v>2</v>
      </c>
      <c r="O14" s="4">
        <v>2</v>
      </c>
      <c r="P14" s="20">
        <f t="shared" si="5"/>
        <v>4</v>
      </c>
      <c r="Q14" s="4" t="str">
        <f t="shared" si="6"/>
        <v>BAJO</v>
      </c>
      <c r="R14" s="4">
        <v>10</v>
      </c>
      <c r="S14" s="20">
        <f t="shared" si="7"/>
        <v>40</v>
      </c>
      <c r="T14" s="4" t="str">
        <f t="shared" si="8"/>
        <v>III</v>
      </c>
      <c r="U14" s="4" t="str">
        <f t="shared" si="9"/>
        <v>MEJORABLE</v>
      </c>
      <c r="V14" s="4" t="s">
        <v>29</v>
      </c>
      <c r="W14" s="4" t="s">
        <v>29</v>
      </c>
      <c r="X14" s="4" t="s">
        <v>29</v>
      </c>
      <c r="Y14" s="6" t="s">
        <v>694</v>
      </c>
      <c r="Z14" s="4" t="s">
        <v>29</v>
      </c>
      <c r="AA14" s="4" t="s">
        <v>548</v>
      </c>
    </row>
    <row r="15" spans="1:27" ht="90" x14ac:dyDescent="0.25">
      <c r="A15" s="24" t="s">
        <v>601</v>
      </c>
      <c r="B15" s="4" t="s">
        <v>62</v>
      </c>
      <c r="C15" s="4" t="s">
        <v>58</v>
      </c>
      <c r="D15" s="6" t="s">
        <v>566</v>
      </c>
      <c r="E15" s="6" t="s">
        <v>567</v>
      </c>
      <c r="F15" s="4" t="s">
        <v>31</v>
      </c>
      <c r="G15" s="4">
        <v>30</v>
      </c>
      <c r="H15" s="6" t="s">
        <v>112</v>
      </c>
      <c r="I15" s="22" t="s">
        <v>549</v>
      </c>
      <c r="J15" s="6" t="s">
        <v>524</v>
      </c>
      <c r="K15" s="4" t="s">
        <v>28</v>
      </c>
      <c r="L15" s="4" t="s">
        <v>525</v>
      </c>
      <c r="M15" s="4" t="s">
        <v>28</v>
      </c>
      <c r="N15" s="4">
        <v>6</v>
      </c>
      <c r="O15" s="4">
        <v>3</v>
      </c>
      <c r="P15" s="20">
        <f t="shared" si="5"/>
        <v>18</v>
      </c>
      <c r="Q15" s="4" t="str">
        <f t="shared" si="6"/>
        <v>ALTO</v>
      </c>
      <c r="R15" s="4">
        <v>25</v>
      </c>
      <c r="S15" s="20">
        <f t="shared" si="7"/>
        <v>450</v>
      </c>
      <c r="T15" s="4" t="str">
        <f t="shared" si="8"/>
        <v>II</v>
      </c>
      <c r="U15" s="4" t="str">
        <f t="shared" si="9"/>
        <v>NO ACEPTABLE O ACEPTABLE CON CONTROL ESPECIFICO</v>
      </c>
      <c r="V15" s="4" t="s">
        <v>29</v>
      </c>
      <c r="W15" s="4" t="s">
        <v>29</v>
      </c>
      <c r="X15" s="4" t="s">
        <v>29</v>
      </c>
      <c r="Y15" s="4" t="s">
        <v>525</v>
      </c>
      <c r="Z15" s="4" t="s">
        <v>29</v>
      </c>
      <c r="AA15" s="4" t="s">
        <v>526</v>
      </c>
    </row>
    <row r="16" spans="1:27" ht="90" x14ac:dyDescent="0.25">
      <c r="A16" s="24" t="s">
        <v>601</v>
      </c>
      <c r="B16" s="4" t="s">
        <v>62</v>
      </c>
      <c r="C16" s="4" t="s">
        <v>58</v>
      </c>
      <c r="D16" s="6" t="s">
        <v>566</v>
      </c>
      <c r="E16" s="6" t="s">
        <v>567</v>
      </c>
      <c r="F16" s="4" t="s">
        <v>31</v>
      </c>
      <c r="G16" s="4">
        <v>30</v>
      </c>
      <c r="H16" s="6" t="s">
        <v>112</v>
      </c>
      <c r="I16" s="22" t="s">
        <v>545</v>
      </c>
      <c r="J16" s="6" t="s">
        <v>114</v>
      </c>
      <c r="K16" s="6" t="s">
        <v>546</v>
      </c>
      <c r="L16" s="6" t="s">
        <v>116</v>
      </c>
      <c r="M16" s="4" t="s">
        <v>547</v>
      </c>
      <c r="N16" s="4">
        <v>2</v>
      </c>
      <c r="O16" s="4">
        <v>2</v>
      </c>
      <c r="P16" s="20">
        <f t="shared" si="5"/>
        <v>4</v>
      </c>
      <c r="Q16" s="4" t="str">
        <f t="shared" si="6"/>
        <v>BAJO</v>
      </c>
      <c r="R16" s="4">
        <v>10</v>
      </c>
      <c r="S16" s="20">
        <f t="shared" si="7"/>
        <v>40</v>
      </c>
      <c r="T16" s="4" t="str">
        <f t="shared" si="8"/>
        <v>III</v>
      </c>
      <c r="U16" s="4" t="str">
        <f t="shared" si="9"/>
        <v>MEJORABLE</v>
      </c>
      <c r="V16" s="4" t="s">
        <v>29</v>
      </c>
      <c r="W16" s="4" t="s">
        <v>29</v>
      </c>
      <c r="X16" s="4" t="s">
        <v>29</v>
      </c>
      <c r="Y16" s="6" t="s">
        <v>694</v>
      </c>
      <c r="Z16" s="4" t="s">
        <v>29</v>
      </c>
      <c r="AA16" s="4" t="s">
        <v>548</v>
      </c>
    </row>
    <row r="17" spans="1:27" ht="90" x14ac:dyDescent="0.25">
      <c r="A17" s="24" t="s">
        <v>601</v>
      </c>
      <c r="B17" s="4" t="s">
        <v>62</v>
      </c>
      <c r="C17" s="4" t="s">
        <v>58</v>
      </c>
      <c r="D17" s="6" t="s">
        <v>566</v>
      </c>
      <c r="E17" s="6" t="s">
        <v>567</v>
      </c>
      <c r="F17" s="4" t="s">
        <v>31</v>
      </c>
      <c r="G17" s="4">
        <v>30</v>
      </c>
      <c r="H17" s="6" t="s">
        <v>112</v>
      </c>
      <c r="I17" s="6" t="s">
        <v>550</v>
      </c>
      <c r="J17" s="9" t="s">
        <v>412</v>
      </c>
      <c r="K17" s="9" t="s">
        <v>363</v>
      </c>
      <c r="L17" s="9" t="s">
        <v>28</v>
      </c>
      <c r="M17" s="9" t="s">
        <v>171</v>
      </c>
      <c r="N17" s="4">
        <v>2</v>
      </c>
      <c r="O17" s="4">
        <v>3</v>
      </c>
      <c r="P17" s="20">
        <f t="shared" si="5"/>
        <v>6</v>
      </c>
      <c r="Q17" s="4" t="str">
        <f t="shared" si="6"/>
        <v>MEDIO</v>
      </c>
      <c r="R17" s="4">
        <v>10</v>
      </c>
      <c r="S17" s="20">
        <f t="shared" si="7"/>
        <v>60</v>
      </c>
      <c r="T17" s="4" t="str">
        <f t="shared" si="8"/>
        <v>III</v>
      </c>
      <c r="U17" s="4" t="str">
        <f t="shared" si="9"/>
        <v>MEJORABLE</v>
      </c>
      <c r="V17" s="6" t="s">
        <v>29</v>
      </c>
      <c r="W17" s="4" t="s">
        <v>29</v>
      </c>
      <c r="X17" s="4" t="s">
        <v>29</v>
      </c>
      <c r="Y17" s="4" t="s">
        <v>693</v>
      </c>
      <c r="Z17" s="4" t="s">
        <v>29</v>
      </c>
      <c r="AA17" s="4" t="s">
        <v>29</v>
      </c>
    </row>
    <row r="18" spans="1:27" ht="150" x14ac:dyDescent="0.25">
      <c r="A18" s="24" t="s">
        <v>601</v>
      </c>
      <c r="B18" s="4" t="s">
        <v>62</v>
      </c>
      <c r="C18" s="4" t="s">
        <v>58</v>
      </c>
      <c r="D18" s="6" t="s">
        <v>566</v>
      </c>
      <c r="E18" s="6" t="s">
        <v>567</v>
      </c>
      <c r="F18" s="4" t="s">
        <v>31</v>
      </c>
      <c r="G18" s="4">
        <v>30</v>
      </c>
      <c r="H18" s="6" t="s">
        <v>112</v>
      </c>
      <c r="I18" s="4" t="s">
        <v>198</v>
      </c>
      <c r="J18" s="6" t="s">
        <v>114</v>
      </c>
      <c r="K18" s="6" t="s">
        <v>357</v>
      </c>
      <c r="L18" s="9" t="s">
        <v>637</v>
      </c>
      <c r="M18" s="9" t="s">
        <v>28</v>
      </c>
      <c r="N18" s="4">
        <v>2</v>
      </c>
      <c r="O18" s="4">
        <v>2</v>
      </c>
      <c r="P18" s="20">
        <f t="shared" si="5"/>
        <v>4</v>
      </c>
      <c r="Q18" s="4" t="str">
        <f t="shared" si="6"/>
        <v>BAJO</v>
      </c>
      <c r="R18" s="4">
        <v>10</v>
      </c>
      <c r="S18" s="20">
        <f t="shared" si="7"/>
        <v>40</v>
      </c>
      <c r="T18" s="4" t="str">
        <f t="shared" si="8"/>
        <v>III</v>
      </c>
      <c r="U18" s="4" t="str">
        <f t="shared" si="9"/>
        <v>MEJORABLE</v>
      </c>
      <c r="V18" s="6" t="s">
        <v>29</v>
      </c>
      <c r="W18" s="4" t="s">
        <v>29</v>
      </c>
      <c r="X18" s="6" t="s">
        <v>384</v>
      </c>
      <c r="Y18" s="4" t="s">
        <v>359</v>
      </c>
      <c r="Z18" s="4" t="s">
        <v>29</v>
      </c>
      <c r="AA18" s="4" t="s">
        <v>360</v>
      </c>
    </row>
    <row r="19" spans="1:27" ht="90" x14ac:dyDescent="0.25">
      <c r="A19" s="24" t="s">
        <v>601</v>
      </c>
      <c r="B19" s="4" t="s">
        <v>62</v>
      </c>
      <c r="C19" s="4" t="s">
        <v>58</v>
      </c>
      <c r="D19" s="6" t="s">
        <v>566</v>
      </c>
      <c r="E19" s="6" t="s">
        <v>567</v>
      </c>
      <c r="F19" s="4" t="s">
        <v>31</v>
      </c>
      <c r="G19" s="4">
        <v>30</v>
      </c>
      <c r="H19" s="4" t="s">
        <v>79</v>
      </c>
      <c r="I19" s="9" t="s">
        <v>129</v>
      </c>
      <c r="J19" s="9" t="s">
        <v>130</v>
      </c>
      <c r="K19" s="4" t="s">
        <v>28</v>
      </c>
      <c r="L19" s="4" t="s">
        <v>28</v>
      </c>
      <c r="M19" s="4" t="s">
        <v>171</v>
      </c>
      <c r="N19" s="4">
        <v>10</v>
      </c>
      <c r="O19" s="4">
        <v>1</v>
      </c>
      <c r="P19" s="20">
        <f t="shared" si="5"/>
        <v>10</v>
      </c>
      <c r="Q19" s="4" t="str">
        <f t="shared" si="6"/>
        <v>ALTO</v>
      </c>
      <c r="R19" s="4">
        <v>100</v>
      </c>
      <c r="S19" s="20">
        <f t="shared" si="7"/>
        <v>1000</v>
      </c>
      <c r="T19" s="4" t="str">
        <f t="shared" si="8"/>
        <v>I</v>
      </c>
      <c r="U19" s="4" t="str">
        <f t="shared" si="9"/>
        <v>NO ACEPTABLE</v>
      </c>
      <c r="V19" s="6" t="s">
        <v>29</v>
      </c>
      <c r="W19" s="4" t="s">
        <v>29</v>
      </c>
      <c r="X19" s="4" t="s">
        <v>29</v>
      </c>
      <c r="Y19" s="4" t="s">
        <v>664</v>
      </c>
      <c r="Z19" s="4" t="s">
        <v>29</v>
      </c>
      <c r="AA19" s="4" t="s">
        <v>132</v>
      </c>
    </row>
    <row r="20" spans="1:27" ht="90" x14ac:dyDescent="0.25">
      <c r="A20" s="24" t="s">
        <v>601</v>
      </c>
      <c r="B20" s="4" t="s">
        <v>62</v>
      </c>
      <c r="C20" s="4" t="s">
        <v>58</v>
      </c>
      <c r="D20" s="6" t="s">
        <v>566</v>
      </c>
      <c r="E20" s="6" t="s">
        <v>567</v>
      </c>
      <c r="F20" s="4" t="s">
        <v>31</v>
      </c>
      <c r="G20" s="4">
        <v>30</v>
      </c>
      <c r="H20" s="4" t="s">
        <v>79</v>
      </c>
      <c r="I20" s="9" t="s">
        <v>169</v>
      </c>
      <c r="J20" s="9" t="s">
        <v>170</v>
      </c>
      <c r="K20" s="4" t="s">
        <v>28</v>
      </c>
      <c r="L20" s="4" t="s">
        <v>28</v>
      </c>
      <c r="M20" s="4" t="s">
        <v>171</v>
      </c>
      <c r="N20" s="4">
        <v>2</v>
      </c>
      <c r="O20" s="4">
        <v>1</v>
      </c>
      <c r="P20" s="20">
        <f t="shared" si="5"/>
        <v>2</v>
      </c>
      <c r="Q20" s="4" t="str">
        <f t="shared" si="6"/>
        <v>BAJO</v>
      </c>
      <c r="R20" s="4">
        <v>10</v>
      </c>
      <c r="S20" s="20">
        <f t="shared" si="7"/>
        <v>20</v>
      </c>
      <c r="T20" s="4" t="str">
        <f t="shared" si="8"/>
        <v>IV</v>
      </c>
      <c r="U20" s="4" t="str">
        <f t="shared" si="9"/>
        <v>ACEPTABLE</v>
      </c>
      <c r="V20" s="6" t="s">
        <v>29</v>
      </c>
      <c r="W20" s="4" t="s">
        <v>29</v>
      </c>
      <c r="X20" s="4" t="s">
        <v>29</v>
      </c>
      <c r="Y20" s="4" t="s">
        <v>664</v>
      </c>
      <c r="Z20" s="4" t="s">
        <v>29</v>
      </c>
      <c r="AA20" s="4" t="s">
        <v>132</v>
      </c>
    </row>
    <row r="21" spans="1:27" ht="135" x14ac:dyDescent="0.25">
      <c r="A21" s="25" t="s">
        <v>568</v>
      </c>
      <c r="B21" s="4" t="s">
        <v>62</v>
      </c>
      <c r="C21" s="4" t="s">
        <v>61</v>
      </c>
      <c r="D21" s="6" t="s">
        <v>569</v>
      </c>
      <c r="E21" s="6" t="s">
        <v>570</v>
      </c>
      <c r="F21" s="4" t="s">
        <v>31</v>
      </c>
      <c r="G21" s="4">
        <v>6</v>
      </c>
      <c r="H21" s="4" t="s">
        <v>53</v>
      </c>
      <c r="I21" s="9" t="s">
        <v>95</v>
      </c>
      <c r="J21" s="9" t="s">
        <v>96</v>
      </c>
      <c r="K21" s="4" t="s">
        <v>28</v>
      </c>
      <c r="L21" s="4" t="s">
        <v>28</v>
      </c>
      <c r="M21" s="4" t="s">
        <v>644</v>
      </c>
      <c r="N21" s="4">
        <v>2</v>
      </c>
      <c r="O21" s="4">
        <v>4</v>
      </c>
      <c r="P21" s="20">
        <f t="shared" si="5"/>
        <v>8</v>
      </c>
      <c r="Q21" s="4" t="str">
        <f t="shared" si="6"/>
        <v>MEDIO</v>
      </c>
      <c r="R21" s="4">
        <v>25</v>
      </c>
      <c r="S21" s="20">
        <f t="shared" si="7"/>
        <v>200</v>
      </c>
      <c r="T21" s="4" t="str">
        <f t="shared" si="8"/>
        <v>II</v>
      </c>
      <c r="U21" s="4" t="str">
        <f t="shared" si="9"/>
        <v>NO ACEPTABLE O ACEPTABLE CON CONTROL ESPECIFICO</v>
      </c>
      <c r="V21" s="6" t="s">
        <v>29</v>
      </c>
      <c r="W21" s="4" t="s">
        <v>29</v>
      </c>
      <c r="X21" s="4" t="s">
        <v>29</v>
      </c>
      <c r="Y21" s="4" t="s">
        <v>645</v>
      </c>
      <c r="Z21" s="4" t="s">
        <v>97</v>
      </c>
      <c r="AA21" s="4" t="s">
        <v>732</v>
      </c>
    </row>
    <row r="22" spans="1:27" ht="135" x14ac:dyDescent="0.25">
      <c r="A22" s="25" t="s">
        <v>568</v>
      </c>
      <c r="B22" s="4" t="s">
        <v>62</v>
      </c>
      <c r="C22" s="4" t="s">
        <v>61</v>
      </c>
      <c r="D22" s="6" t="s">
        <v>569</v>
      </c>
      <c r="E22" s="6" t="s">
        <v>570</v>
      </c>
      <c r="F22" s="4" t="s">
        <v>31</v>
      </c>
      <c r="G22" s="4">
        <v>6</v>
      </c>
      <c r="H22" s="4" t="s">
        <v>25</v>
      </c>
      <c r="I22" s="22" t="s">
        <v>536</v>
      </c>
      <c r="J22" s="6" t="s">
        <v>369</v>
      </c>
      <c r="K22" s="4" t="s">
        <v>28</v>
      </c>
      <c r="L22" s="4" t="s">
        <v>28</v>
      </c>
      <c r="M22" s="4" t="s">
        <v>537</v>
      </c>
      <c r="N22" s="4">
        <v>2</v>
      </c>
      <c r="O22" s="4">
        <v>3</v>
      </c>
      <c r="P22" s="20">
        <f t="shared" si="5"/>
        <v>6</v>
      </c>
      <c r="Q22" s="4" t="str">
        <f t="shared" si="6"/>
        <v>MEDIO</v>
      </c>
      <c r="R22" s="4">
        <v>10</v>
      </c>
      <c r="S22" s="20">
        <f t="shared" si="7"/>
        <v>60</v>
      </c>
      <c r="T22" s="4" t="str">
        <f t="shared" si="8"/>
        <v>III</v>
      </c>
      <c r="U22" s="4" t="str">
        <f t="shared" si="9"/>
        <v>MEJORABLE</v>
      </c>
      <c r="V22" s="4" t="s">
        <v>29</v>
      </c>
      <c r="W22" s="4" t="s">
        <v>29</v>
      </c>
      <c r="X22" s="4" t="s">
        <v>29</v>
      </c>
      <c r="Y22" s="4" t="s">
        <v>29</v>
      </c>
      <c r="Z22" s="4" t="s">
        <v>537</v>
      </c>
      <c r="AA22" s="4" t="s">
        <v>29</v>
      </c>
    </row>
    <row r="23" spans="1:27" ht="135" x14ac:dyDescent="0.25">
      <c r="A23" s="25" t="s">
        <v>568</v>
      </c>
      <c r="B23" s="4" t="s">
        <v>62</v>
      </c>
      <c r="C23" s="4" t="s">
        <v>61</v>
      </c>
      <c r="D23" s="6" t="s">
        <v>569</v>
      </c>
      <c r="E23" s="6" t="s">
        <v>570</v>
      </c>
      <c r="F23" s="4" t="s">
        <v>31</v>
      </c>
      <c r="G23" s="4">
        <v>6</v>
      </c>
      <c r="H23" s="4" t="s">
        <v>26</v>
      </c>
      <c r="I23" s="9" t="s">
        <v>401</v>
      </c>
      <c r="J23" s="9" t="s">
        <v>102</v>
      </c>
      <c r="K23" s="4" t="s">
        <v>28</v>
      </c>
      <c r="L23" s="4" t="s">
        <v>28</v>
      </c>
      <c r="M23" s="4" t="s">
        <v>544</v>
      </c>
      <c r="N23" s="4">
        <v>2</v>
      </c>
      <c r="O23" s="4">
        <v>3</v>
      </c>
      <c r="P23" s="20">
        <f t="shared" si="5"/>
        <v>6</v>
      </c>
      <c r="Q23" s="4" t="str">
        <f t="shared" si="6"/>
        <v>MEDIO</v>
      </c>
      <c r="R23" s="4">
        <v>10</v>
      </c>
      <c r="S23" s="20">
        <f t="shared" si="7"/>
        <v>60</v>
      </c>
      <c r="T23" s="4" t="str">
        <f t="shared" si="8"/>
        <v>III</v>
      </c>
      <c r="U23" s="4" t="str">
        <f t="shared" si="9"/>
        <v>MEJORABLE</v>
      </c>
      <c r="V23" s="4" t="s">
        <v>29</v>
      </c>
      <c r="W23" s="4" t="s">
        <v>29</v>
      </c>
      <c r="X23" s="4" t="s">
        <v>29</v>
      </c>
      <c r="Y23" s="4" t="s">
        <v>544</v>
      </c>
      <c r="Z23" s="4" t="s">
        <v>29</v>
      </c>
      <c r="AA23" s="4" t="s">
        <v>29</v>
      </c>
    </row>
    <row r="24" spans="1:27" ht="135" x14ac:dyDescent="0.25">
      <c r="A24" s="25" t="s">
        <v>568</v>
      </c>
      <c r="B24" s="4" t="s">
        <v>62</v>
      </c>
      <c r="C24" s="4" t="s">
        <v>61</v>
      </c>
      <c r="D24" s="6" t="s">
        <v>569</v>
      </c>
      <c r="E24" s="6" t="s">
        <v>570</v>
      </c>
      <c r="F24" s="4" t="s">
        <v>31</v>
      </c>
      <c r="G24" s="4">
        <v>6</v>
      </c>
      <c r="H24" s="4" t="s">
        <v>26</v>
      </c>
      <c r="I24" s="9" t="s">
        <v>308</v>
      </c>
      <c r="J24" s="9" t="s">
        <v>102</v>
      </c>
      <c r="K24" s="4" t="s">
        <v>28</v>
      </c>
      <c r="L24" s="4" t="s">
        <v>28</v>
      </c>
      <c r="M24" s="4" t="s">
        <v>544</v>
      </c>
      <c r="N24" s="4">
        <v>2</v>
      </c>
      <c r="O24" s="4">
        <v>2</v>
      </c>
      <c r="P24" s="20">
        <f t="shared" si="5"/>
        <v>4</v>
      </c>
      <c r="Q24" s="4" t="str">
        <f t="shared" si="6"/>
        <v>BAJO</v>
      </c>
      <c r="R24" s="4">
        <v>10</v>
      </c>
      <c r="S24" s="20">
        <f t="shared" si="7"/>
        <v>40</v>
      </c>
      <c r="T24" s="4" t="str">
        <f t="shared" si="8"/>
        <v>III</v>
      </c>
      <c r="U24" s="4" t="str">
        <f t="shared" si="9"/>
        <v>MEJORABLE</v>
      </c>
      <c r="V24" s="4" t="s">
        <v>29</v>
      </c>
      <c r="W24" s="4" t="s">
        <v>29</v>
      </c>
      <c r="X24" s="4" t="s">
        <v>29</v>
      </c>
      <c r="Y24" s="4" t="s">
        <v>544</v>
      </c>
      <c r="Z24" s="4" t="s">
        <v>29</v>
      </c>
      <c r="AA24" s="4" t="s">
        <v>29</v>
      </c>
    </row>
    <row r="25" spans="1:27" ht="135" x14ac:dyDescent="0.25">
      <c r="A25" s="25" t="s">
        <v>568</v>
      </c>
      <c r="B25" s="4" t="s">
        <v>62</v>
      </c>
      <c r="C25" s="4" t="s">
        <v>61</v>
      </c>
      <c r="D25" s="6" t="s">
        <v>569</v>
      </c>
      <c r="E25" s="6" t="s">
        <v>570</v>
      </c>
      <c r="F25" s="4" t="s">
        <v>31</v>
      </c>
      <c r="G25" s="4">
        <v>6</v>
      </c>
      <c r="H25" s="4" t="s">
        <v>27</v>
      </c>
      <c r="I25" s="6" t="s">
        <v>527</v>
      </c>
      <c r="J25" s="6" t="s">
        <v>110</v>
      </c>
      <c r="K25" s="6" t="s">
        <v>28</v>
      </c>
      <c r="L25" s="6" t="s">
        <v>28</v>
      </c>
      <c r="M25" s="6" t="s">
        <v>738</v>
      </c>
      <c r="N25" s="4">
        <v>2</v>
      </c>
      <c r="O25" s="4">
        <v>3</v>
      </c>
      <c r="P25" s="20">
        <f t="shared" si="5"/>
        <v>6</v>
      </c>
      <c r="Q25" s="4" t="str">
        <f t="shared" si="6"/>
        <v>MEDIO</v>
      </c>
      <c r="R25" s="4">
        <v>10</v>
      </c>
      <c r="S25" s="20">
        <f t="shared" si="7"/>
        <v>60</v>
      </c>
      <c r="T25" s="4" t="str">
        <f t="shared" si="8"/>
        <v>III</v>
      </c>
      <c r="U25" s="4" t="str">
        <f t="shared" si="9"/>
        <v>MEJORABLE</v>
      </c>
      <c r="V25" s="6" t="s">
        <v>29</v>
      </c>
      <c r="W25" s="4" t="s">
        <v>29</v>
      </c>
      <c r="X25" s="6" t="s">
        <v>29</v>
      </c>
      <c r="Y25" s="6" t="s">
        <v>738</v>
      </c>
      <c r="Z25" s="4" t="s">
        <v>29</v>
      </c>
      <c r="AA25" s="4" t="s">
        <v>100</v>
      </c>
    </row>
    <row r="26" spans="1:27" ht="135" x14ac:dyDescent="0.25">
      <c r="A26" s="25" t="s">
        <v>568</v>
      </c>
      <c r="B26" s="4" t="s">
        <v>62</v>
      </c>
      <c r="C26" s="4" t="s">
        <v>61</v>
      </c>
      <c r="D26" s="6" t="s">
        <v>569</v>
      </c>
      <c r="E26" s="6" t="s">
        <v>570</v>
      </c>
      <c r="F26" s="4" t="s">
        <v>31</v>
      </c>
      <c r="G26" s="4">
        <v>6</v>
      </c>
      <c r="H26" s="6" t="s">
        <v>112</v>
      </c>
      <c r="I26" s="22" t="s">
        <v>545</v>
      </c>
      <c r="J26" s="6" t="s">
        <v>114</v>
      </c>
      <c r="K26" s="6" t="s">
        <v>546</v>
      </c>
      <c r="L26" s="6" t="s">
        <v>116</v>
      </c>
      <c r="M26" s="4" t="s">
        <v>547</v>
      </c>
      <c r="N26" s="4">
        <v>2</v>
      </c>
      <c r="O26" s="4">
        <v>3</v>
      </c>
      <c r="P26" s="20">
        <f t="shared" si="5"/>
        <v>6</v>
      </c>
      <c r="Q26" s="4" t="str">
        <f t="shared" si="6"/>
        <v>MEDIO</v>
      </c>
      <c r="R26" s="4">
        <v>10</v>
      </c>
      <c r="S26" s="20">
        <f t="shared" si="7"/>
        <v>60</v>
      </c>
      <c r="T26" s="4" t="str">
        <f t="shared" si="8"/>
        <v>III</v>
      </c>
      <c r="U26" s="4" t="str">
        <f t="shared" si="9"/>
        <v>MEJORABLE</v>
      </c>
      <c r="V26" s="4" t="s">
        <v>29</v>
      </c>
      <c r="W26" s="4" t="s">
        <v>29</v>
      </c>
      <c r="X26" s="4" t="s">
        <v>29</v>
      </c>
      <c r="Y26" s="6" t="s">
        <v>694</v>
      </c>
      <c r="Z26" s="4" t="s">
        <v>29</v>
      </c>
      <c r="AA26" s="4" t="s">
        <v>548</v>
      </c>
    </row>
    <row r="27" spans="1:27" ht="135" x14ac:dyDescent="0.25">
      <c r="A27" s="25" t="s">
        <v>568</v>
      </c>
      <c r="B27" s="4" t="s">
        <v>62</v>
      </c>
      <c r="C27" s="4" t="s">
        <v>61</v>
      </c>
      <c r="D27" s="6" t="s">
        <v>569</v>
      </c>
      <c r="E27" s="6" t="s">
        <v>570</v>
      </c>
      <c r="F27" s="4" t="s">
        <v>31</v>
      </c>
      <c r="G27" s="4">
        <v>6</v>
      </c>
      <c r="H27" s="6" t="s">
        <v>112</v>
      </c>
      <c r="I27" s="22" t="s">
        <v>549</v>
      </c>
      <c r="J27" s="6" t="s">
        <v>524</v>
      </c>
      <c r="K27" s="4" t="s">
        <v>28</v>
      </c>
      <c r="L27" s="4" t="s">
        <v>525</v>
      </c>
      <c r="M27" s="4" t="s">
        <v>28</v>
      </c>
      <c r="N27" s="4">
        <v>6</v>
      </c>
      <c r="O27" s="4">
        <v>3</v>
      </c>
      <c r="P27" s="20">
        <f t="shared" si="5"/>
        <v>18</v>
      </c>
      <c r="Q27" s="4" t="str">
        <f t="shared" si="6"/>
        <v>ALTO</v>
      </c>
      <c r="R27" s="4">
        <v>25</v>
      </c>
      <c r="S27" s="20">
        <f t="shared" si="7"/>
        <v>450</v>
      </c>
      <c r="T27" s="4" t="str">
        <f t="shared" si="8"/>
        <v>II</v>
      </c>
      <c r="U27" s="4" t="str">
        <f t="shared" si="9"/>
        <v>NO ACEPTABLE O ACEPTABLE CON CONTROL ESPECIFICO</v>
      </c>
      <c r="V27" s="4" t="s">
        <v>29</v>
      </c>
      <c r="W27" s="4" t="s">
        <v>29</v>
      </c>
      <c r="X27" s="4" t="s">
        <v>29</v>
      </c>
      <c r="Y27" s="4" t="s">
        <v>525</v>
      </c>
      <c r="Z27" s="4" t="s">
        <v>29</v>
      </c>
      <c r="AA27" s="4" t="s">
        <v>526</v>
      </c>
    </row>
    <row r="28" spans="1:27" ht="135" x14ac:dyDescent="0.25">
      <c r="A28" s="25" t="s">
        <v>568</v>
      </c>
      <c r="B28" s="4" t="s">
        <v>62</v>
      </c>
      <c r="C28" s="4" t="s">
        <v>61</v>
      </c>
      <c r="D28" s="6" t="s">
        <v>569</v>
      </c>
      <c r="E28" s="6" t="s">
        <v>570</v>
      </c>
      <c r="F28" s="4" t="s">
        <v>31</v>
      </c>
      <c r="G28" s="4">
        <v>6</v>
      </c>
      <c r="H28" s="6" t="s">
        <v>112</v>
      </c>
      <c r="I28" s="22" t="s">
        <v>545</v>
      </c>
      <c r="J28" s="6" t="s">
        <v>114</v>
      </c>
      <c r="K28" s="6" t="s">
        <v>546</v>
      </c>
      <c r="L28" s="6" t="s">
        <v>116</v>
      </c>
      <c r="M28" s="4" t="s">
        <v>547</v>
      </c>
      <c r="N28" s="4">
        <v>2</v>
      </c>
      <c r="O28" s="4">
        <v>3</v>
      </c>
      <c r="P28" s="20">
        <f t="shared" si="5"/>
        <v>6</v>
      </c>
      <c r="Q28" s="4" t="str">
        <f t="shared" si="6"/>
        <v>MEDIO</v>
      </c>
      <c r="R28" s="4">
        <v>10</v>
      </c>
      <c r="S28" s="20">
        <f t="shared" si="7"/>
        <v>60</v>
      </c>
      <c r="T28" s="4" t="str">
        <f t="shared" si="8"/>
        <v>III</v>
      </c>
      <c r="U28" s="4" t="str">
        <f t="shared" si="9"/>
        <v>MEJORABLE</v>
      </c>
      <c r="V28" s="4" t="s">
        <v>29</v>
      </c>
      <c r="W28" s="4" t="s">
        <v>29</v>
      </c>
      <c r="X28" s="4" t="s">
        <v>29</v>
      </c>
      <c r="Y28" s="6" t="s">
        <v>694</v>
      </c>
      <c r="Z28" s="4" t="s">
        <v>29</v>
      </c>
      <c r="AA28" s="4" t="s">
        <v>548</v>
      </c>
    </row>
    <row r="29" spans="1:27" ht="135" x14ac:dyDescent="0.25">
      <c r="A29" s="25" t="s">
        <v>568</v>
      </c>
      <c r="B29" s="4" t="s">
        <v>62</v>
      </c>
      <c r="C29" s="4" t="s">
        <v>61</v>
      </c>
      <c r="D29" s="6" t="s">
        <v>569</v>
      </c>
      <c r="E29" s="6" t="s">
        <v>570</v>
      </c>
      <c r="F29" s="4" t="s">
        <v>31</v>
      </c>
      <c r="G29" s="4">
        <v>6</v>
      </c>
      <c r="H29" s="6" t="s">
        <v>112</v>
      </c>
      <c r="I29" s="6" t="s">
        <v>550</v>
      </c>
      <c r="J29" s="9" t="s">
        <v>412</v>
      </c>
      <c r="K29" s="9" t="s">
        <v>363</v>
      </c>
      <c r="L29" s="9" t="s">
        <v>28</v>
      </c>
      <c r="M29" s="9" t="s">
        <v>171</v>
      </c>
      <c r="N29" s="4">
        <v>2</v>
      </c>
      <c r="O29" s="4">
        <v>3</v>
      </c>
      <c r="P29" s="20">
        <f t="shared" si="5"/>
        <v>6</v>
      </c>
      <c r="Q29" s="4" t="str">
        <f t="shared" si="6"/>
        <v>MEDIO</v>
      </c>
      <c r="R29" s="4">
        <v>10</v>
      </c>
      <c r="S29" s="20">
        <f t="shared" si="7"/>
        <v>60</v>
      </c>
      <c r="T29" s="4" t="str">
        <f t="shared" si="8"/>
        <v>III</v>
      </c>
      <c r="U29" s="4" t="str">
        <f t="shared" si="9"/>
        <v>MEJORABLE</v>
      </c>
      <c r="V29" s="6" t="s">
        <v>29</v>
      </c>
      <c r="W29" s="4" t="s">
        <v>29</v>
      </c>
      <c r="X29" s="4" t="s">
        <v>29</v>
      </c>
      <c r="Y29" s="4" t="s">
        <v>693</v>
      </c>
      <c r="Z29" s="4" t="s">
        <v>29</v>
      </c>
      <c r="AA29" s="4" t="s">
        <v>29</v>
      </c>
    </row>
    <row r="30" spans="1:27" ht="150" x14ac:dyDescent="0.25">
      <c r="A30" s="25" t="s">
        <v>568</v>
      </c>
      <c r="B30" s="4" t="s">
        <v>62</v>
      </c>
      <c r="C30" s="4" t="s">
        <v>61</v>
      </c>
      <c r="D30" s="6" t="s">
        <v>569</v>
      </c>
      <c r="E30" s="6" t="s">
        <v>570</v>
      </c>
      <c r="F30" s="4" t="s">
        <v>31</v>
      </c>
      <c r="G30" s="4">
        <v>6</v>
      </c>
      <c r="H30" s="6" t="s">
        <v>112</v>
      </c>
      <c r="I30" s="4" t="s">
        <v>198</v>
      </c>
      <c r="J30" s="6" t="s">
        <v>114</v>
      </c>
      <c r="K30" s="6" t="s">
        <v>357</v>
      </c>
      <c r="L30" s="9" t="s">
        <v>637</v>
      </c>
      <c r="M30" s="9" t="s">
        <v>28</v>
      </c>
      <c r="N30" s="4">
        <v>2</v>
      </c>
      <c r="O30" s="4">
        <v>2</v>
      </c>
      <c r="P30" s="20">
        <f t="shared" si="5"/>
        <v>4</v>
      </c>
      <c r="Q30" s="4" t="str">
        <f t="shared" si="6"/>
        <v>BAJO</v>
      </c>
      <c r="R30" s="4">
        <v>10</v>
      </c>
      <c r="S30" s="20">
        <f t="shared" si="7"/>
        <v>40</v>
      </c>
      <c r="T30" s="4" t="str">
        <f t="shared" si="8"/>
        <v>III</v>
      </c>
      <c r="U30" s="4" t="str">
        <f t="shared" si="9"/>
        <v>MEJORABLE</v>
      </c>
      <c r="V30" s="6" t="s">
        <v>29</v>
      </c>
      <c r="W30" s="4" t="s">
        <v>29</v>
      </c>
      <c r="X30" s="6" t="s">
        <v>384</v>
      </c>
      <c r="Y30" s="4" t="s">
        <v>359</v>
      </c>
      <c r="Z30" s="4" t="s">
        <v>29</v>
      </c>
      <c r="AA30" s="4" t="s">
        <v>360</v>
      </c>
    </row>
    <row r="31" spans="1:27" ht="135" x14ac:dyDescent="0.25">
      <c r="A31" s="25" t="s">
        <v>568</v>
      </c>
      <c r="B31" s="4" t="s">
        <v>62</v>
      </c>
      <c r="C31" s="4" t="s">
        <v>61</v>
      </c>
      <c r="D31" s="6" t="s">
        <v>569</v>
      </c>
      <c r="E31" s="6" t="s">
        <v>570</v>
      </c>
      <c r="F31" s="4" t="s">
        <v>31</v>
      </c>
      <c r="G31" s="4">
        <v>6</v>
      </c>
      <c r="H31" s="4" t="s">
        <v>79</v>
      </c>
      <c r="I31" s="9" t="s">
        <v>129</v>
      </c>
      <c r="J31" s="9" t="s">
        <v>130</v>
      </c>
      <c r="K31" s="4" t="s">
        <v>28</v>
      </c>
      <c r="L31" s="4" t="s">
        <v>28</v>
      </c>
      <c r="M31" s="4" t="s">
        <v>171</v>
      </c>
      <c r="N31" s="4">
        <v>10</v>
      </c>
      <c r="O31" s="4">
        <v>1</v>
      </c>
      <c r="P31" s="20">
        <f t="shared" si="5"/>
        <v>10</v>
      </c>
      <c r="Q31" s="4" t="str">
        <f t="shared" si="6"/>
        <v>ALTO</v>
      </c>
      <c r="R31" s="4">
        <v>100</v>
      </c>
      <c r="S31" s="20">
        <f t="shared" si="7"/>
        <v>1000</v>
      </c>
      <c r="T31" s="4" t="str">
        <f t="shared" si="8"/>
        <v>I</v>
      </c>
      <c r="U31" s="4" t="str">
        <f t="shared" si="9"/>
        <v>NO ACEPTABLE</v>
      </c>
      <c r="V31" s="6" t="s">
        <v>29</v>
      </c>
      <c r="W31" s="4" t="s">
        <v>29</v>
      </c>
      <c r="X31" s="4" t="s">
        <v>29</v>
      </c>
      <c r="Y31" s="4" t="s">
        <v>664</v>
      </c>
      <c r="Z31" s="4" t="s">
        <v>29</v>
      </c>
      <c r="AA31" s="4" t="s">
        <v>132</v>
      </c>
    </row>
    <row r="32" spans="1:27" ht="135" x14ac:dyDescent="0.25">
      <c r="A32" s="25" t="s">
        <v>568</v>
      </c>
      <c r="B32" s="4" t="s">
        <v>62</v>
      </c>
      <c r="C32" s="4" t="s">
        <v>61</v>
      </c>
      <c r="D32" s="6" t="s">
        <v>569</v>
      </c>
      <c r="E32" s="6" t="s">
        <v>570</v>
      </c>
      <c r="F32" s="4" t="s">
        <v>31</v>
      </c>
      <c r="G32" s="4">
        <v>6</v>
      </c>
      <c r="H32" s="4" t="s">
        <v>79</v>
      </c>
      <c r="I32" s="9" t="s">
        <v>169</v>
      </c>
      <c r="J32" s="9" t="s">
        <v>170</v>
      </c>
      <c r="K32" s="4" t="s">
        <v>28</v>
      </c>
      <c r="L32" s="4" t="s">
        <v>28</v>
      </c>
      <c r="M32" s="4" t="s">
        <v>171</v>
      </c>
      <c r="N32" s="4">
        <v>2</v>
      </c>
      <c r="O32" s="4">
        <v>1</v>
      </c>
      <c r="P32" s="20">
        <f t="shared" si="5"/>
        <v>2</v>
      </c>
      <c r="Q32" s="4" t="str">
        <f t="shared" si="6"/>
        <v>BAJO</v>
      </c>
      <c r="R32" s="4">
        <v>10</v>
      </c>
      <c r="S32" s="20">
        <f t="shared" si="7"/>
        <v>20</v>
      </c>
      <c r="T32" s="4" t="str">
        <f t="shared" si="8"/>
        <v>IV</v>
      </c>
      <c r="U32" s="4" t="str">
        <f t="shared" si="9"/>
        <v>ACEPTABLE</v>
      </c>
      <c r="V32" s="6" t="s">
        <v>29</v>
      </c>
      <c r="W32" s="4" t="s">
        <v>29</v>
      </c>
      <c r="X32" s="4" t="s">
        <v>29</v>
      </c>
      <c r="Y32" s="4" t="s">
        <v>664</v>
      </c>
      <c r="Z32" s="4" t="s">
        <v>29</v>
      </c>
      <c r="AA32" s="4" t="s">
        <v>132</v>
      </c>
    </row>
    <row r="33" spans="1:27" ht="90" x14ac:dyDescent="0.25">
      <c r="A33" s="24" t="s">
        <v>571</v>
      </c>
      <c r="B33" s="4" t="s">
        <v>62</v>
      </c>
      <c r="C33" s="4" t="s">
        <v>61</v>
      </c>
      <c r="D33" s="6" t="s">
        <v>572</v>
      </c>
      <c r="E33" s="6" t="s">
        <v>573</v>
      </c>
      <c r="F33" s="4" t="s">
        <v>31</v>
      </c>
      <c r="G33" s="4">
        <v>35</v>
      </c>
      <c r="H33" s="4" t="s">
        <v>53</v>
      </c>
      <c r="I33" s="9" t="s">
        <v>95</v>
      </c>
      <c r="J33" s="9" t="s">
        <v>96</v>
      </c>
      <c r="K33" s="4" t="s">
        <v>28</v>
      </c>
      <c r="L33" s="4" t="s">
        <v>28</v>
      </c>
      <c r="M33" s="4" t="s">
        <v>644</v>
      </c>
      <c r="N33" s="4">
        <v>2</v>
      </c>
      <c r="O33" s="4">
        <v>4</v>
      </c>
      <c r="P33" s="20">
        <f t="shared" si="5"/>
        <v>8</v>
      </c>
      <c r="Q33" s="4" t="str">
        <f t="shared" si="6"/>
        <v>MEDIO</v>
      </c>
      <c r="R33" s="4">
        <v>25</v>
      </c>
      <c r="S33" s="20">
        <f t="shared" si="7"/>
        <v>200</v>
      </c>
      <c r="T33" s="4" t="str">
        <f t="shared" si="8"/>
        <v>II</v>
      </c>
      <c r="U33" s="4" t="str">
        <f t="shared" si="9"/>
        <v>NO ACEPTABLE O ACEPTABLE CON CONTROL ESPECIFICO</v>
      </c>
      <c r="V33" s="6" t="s">
        <v>29</v>
      </c>
      <c r="W33" s="4" t="s">
        <v>29</v>
      </c>
      <c r="X33" s="4" t="s">
        <v>29</v>
      </c>
      <c r="Y33" s="4" t="s">
        <v>645</v>
      </c>
      <c r="Z33" s="4" t="s">
        <v>97</v>
      </c>
      <c r="AA33" s="4" t="s">
        <v>732</v>
      </c>
    </row>
    <row r="34" spans="1:27" ht="60" x14ac:dyDescent="0.25">
      <c r="A34" s="24" t="s">
        <v>571</v>
      </c>
      <c r="B34" s="4" t="s">
        <v>62</v>
      </c>
      <c r="C34" s="4" t="s">
        <v>61</v>
      </c>
      <c r="D34" s="6" t="s">
        <v>572</v>
      </c>
      <c r="E34" s="6" t="s">
        <v>573</v>
      </c>
      <c r="F34" s="4" t="s">
        <v>31</v>
      </c>
      <c r="G34" s="4">
        <v>35</v>
      </c>
      <c r="H34" s="4" t="s">
        <v>25</v>
      </c>
      <c r="I34" s="22" t="s">
        <v>536</v>
      </c>
      <c r="J34" s="6" t="s">
        <v>369</v>
      </c>
      <c r="K34" s="4" t="s">
        <v>28</v>
      </c>
      <c r="L34" s="4" t="s">
        <v>28</v>
      </c>
      <c r="M34" s="4" t="s">
        <v>537</v>
      </c>
      <c r="N34" s="4">
        <v>2</v>
      </c>
      <c r="O34" s="4">
        <v>3</v>
      </c>
      <c r="P34" s="20">
        <f t="shared" si="5"/>
        <v>6</v>
      </c>
      <c r="Q34" s="4" t="str">
        <f t="shared" si="6"/>
        <v>MEDIO</v>
      </c>
      <c r="R34" s="4">
        <v>10</v>
      </c>
      <c r="S34" s="20">
        <f t="shared" si="7"/>
        <v>60</v>
      </c>
      <c r="T34" s="4" t="str">
        <f t="shared" si="8"/>
        <v>III</v>
      </c>
      <c r="U34" s="4" t="str">
        <f t="shared" si="9"/>
        <v>MEJORABLE</v>
      </c>
      <c r="V34" s="4" t="s">
        <v>29</v>
      </c>
      <c r="W34" s="4" t="s">
        <v>29</v>
      </c>
      <c r="X34" s="4" t="s">
        <v>29</v>
      </c>
      <c r="Y34" s="4" t="s">
        <v>29</v>
      </c>
      <c r="Z34" s="4" t="s">
        <v>537</v>
      </c>
      <c r="AA34" s="4" t="s">
        <v>29</v>
      </c>
    </row>
    <row r="35" spans="1:27" ht="60" x14ac:dyDescent="0.25">
      <c r="A35" s="24" t="s">
        <v>571</v>
      </c>
      <c r="B35" s="4" t="s">
        <v>62</v>
      </c>
      <c r="C35" s="4" t="s">
        <v>61</v>
      </c>
      <c r="D35" s="6" t="s">
        <v>572</v>
      </c>
      <c r="E35" s="6" t="s">
        <v>573</v>
      </c>
      <c r="F35" s="4" t="s">
        <v>31</v>
      </c>
      <c r="G35" s="4">
        <v>50</v>
      </c>
      <c r="H35" s="4" t="s">
        <v>26</v>
      </c>
      <c r="I35" s="9" t="s">
        <v>401</v>
      </c>
      <c r="J35" s="9" t="s">
        <v>102</v>
      </c>
      <c r="K35" s="4" t="s">
        <v>28</v>
      </c>
      <c r="L35" s="4" t="s">
        <v>28</v>
      </c>
      <c r="M35" s="4" t="s">
        <v>544</v>
      </c>
      <c r="N35" s="4">
        <v>2</v>
      </c>
      <c r="O35" s="4">
        <v>3</v>
      </c>
      <c r="P35" s="20">
        <f t="shared" si="5"/>
        <v>6</v>
      </c>
      <c r="Q35" s="4" t="str">
        <f t="shared" si="6"/>
        <v>MEDIO</v>
      </c>
      <c r="R35" s="4">
        <v>10</v>
      </c>
      <c r="S35" s="20">
        <f t="shared" si="7"/>
        <v>60</v>
      </c>
      <c r="T35" s="4" t="str">
        <f t="shared" si="8"/>
        <v>III</v>
      </c>
      <c r="U35" s="4" t="str">
        <f t="shared" si="9"/>
        <v>MEJORABLE</v>
      </c>
      <c r="V35" s="4" t="s">
        <v>29</v>
      </c>
      <c r="W35" s="4" t="s">
        <v>29</v>
      </c>
      <c r="X35" s="4" t="s">
        <v>29</v>
      </c>
      <c r="Y35" s="4" t="s">
        <v>544</v>
      </c>
      <c r="Z35" s="4" t="s">
        <v>29</v>
      </c>
      <c r="AA35" s="4" t="s">
        <v>29</v>
      </c>
    </row>
    <row r="36" spans="1:27" ht="60" x14ac:dyDescent="0.25">
      <c r="A36" s="24" t="s">
        <v>571</v>
      </c>
      <c r="B36" s="4" t="s">
        <v>62</v>
      </c>
      <c r="C36" s="4" t="s">
        <v>61</v>
      </c>
      <c r="D36" s="6" t="s">
        <v>572</v>
      </c>
      <c r="E36" s="6" t="s">
        <v>573</v>
      </c>
      <c r="F36" s="4" t="s">
        <v>31</v>
      </c>
      <c r="G36" s="4">
        <v>50</v>
      </c>
      <c r="H36" s="4" t="s">
        <v>26</v>
      </c>
      <c r="I36" s="9" t="s">
        <v>308</v>
      </c>
      <c r="J36" s="9" t="s">
        <v>102</v>
      </c>
      <c r="K36" s="4" t="s">
        <v>28</v>
      </c>
      <c r="L36" s="4" t="s">
        <v>28</v>
      </c>
      <c r="M36" s="4" t="s">
        <v>544</v>
      </c>
      <c r="N36" s="4">
        <v>2</v>
      </c>
      <c r="O36" s="4">
        <v>2</v>
      </c>
      <c r="P36" s="20">
        <f t="shared" si="5"/>
        <v>4</v>
      </c>
      <c r="Q36" s="4" t="str">
        <f t="shared" si="6"/>
        <v>BAJO</v>
      </c>
      <c r="R36" s="4">
        <v>10</v>
      </c>
      <c r="S36" s="20">
        <f t="shared" si="7"/>
        <v>40</v>
      </c>
      <c r="T36" s="4" t="str">
        <f t="shared" si="8"/>
        <v>III</v>
      </c>
      <c r="U36" s="4" t="str">
        <f t="shared" si="9"/>
        <v>MEJORABLE</v>
      </c>
      <c r="V36" s="4" t="s">
        <v>29</v>
      </c>
      <c r="W36" s="4" t="s">
        <v>29</v>
      </c>
      <c r="X36" s="4" t="s">
        <v>29</v>
      </c>
      <c r="Y36" s="4" t="s">
        <v>544</v>
      </c>
      <c r="Z36" s="4" t="s">
        <v>29</v>
      </c>
      <c r="AA36" s="4" t="s">
        <v>29</v>
      </c>
    </row>
    <row r="37" spans="1:27" ht="90" x14ac:dyDescent="0.25">
      <c r="A37" s="24" t="s">
        <v>571</v>
      </c>
      <c r="B37" s="4" t="s">
        <v>62</v>
      </c>
      <c r="C37" s="4" t="s">
        <v>61</v>
      </c>
      <c r="D37" s="6" t="s">
        <v>572</v>
      </c>
      <c r="E37" s="6" t="s">
        <v>573</v>
      </c>
      <c r="F37" s="4" t="s">
        <v>31</v>
      </c>
      <c r="G37" s="4">
        <v>50</v>
      </c>
      <c r="H37" s="4" t="s">
        <v>27</v>
      </c>
      <c r="I37" s="6" t="s">
        <v>527</v>
      </c>
      <c r="J37" s="6" t="s">
        <v>110</v>
      </c>
      <c r="K37" s="6" t="s">
        <v>28</v>
      </c>
      <c r="L37" s="6" t="s">
        <v>28</v>
      </c>
      <c r="M37" s="6" t="s">
        <v>738</v>
      </c>
      <c r="N37" s="4">
        <v>2</v>
      </c>
      <c r="O37" s="4">
        <v>3</v>
      </c>
      <c r="P37" s="20">
        <f t="shared" si="5"/>
        <v>6</v>
      </c>
      <c r="Q37" s="4" t="str">
        <f t="shared" si="6"/>
        <v>MEDIO</v>
      </c>
      <c r="R37" s="4">
        <v>10</v>
      </c>
      <c r="S37" s="20">
        <f t="shared" si="7"/>
        <v>60</v>
      </c>
      <c r="T37" s="4" t="str">
        <f t="shared" si="8"/>
        <v>III</v>
      </c>
      <c r="U37" s="4" t="str">
        <f t="shared" si="9"/>
        <v>MEJORABLE</v>
      </c>
      <c r="V37" s="6" t="s">
        <v>29</v>
      </c>
      <c r="W37" s="4" t="s">
        <v>29</v>
      </c>
      <c r="X37" s="6" t="s">
        <v>29</v>
      </c>
      <c r="Y37" s="6" t="s">
        <v>738</v>
      </c>
      <c r="Z37" s="4" t="s">
        <v>29</v>
      </c>
      <c r="AA37" s="4" t="s">
        <v>100</v>
      </c>
    </row>
    <row r="38" spans="1:27" ht="75" x14ac:dyDescent="0.25">
      <c r="A38" s="24" t="s">
        <v>571</v>
      </c>
      <c r="B38" s="4" t="s">
        <v>62</v>
      </c>
      <c r="C38" s="4" t="s">
        <v>61</v>
      </c>
      <c r="D38" s="6" t="s">
        <v>572</v>
      </c>
      <c r="E38" s="6" t="s">
        <v>573</v>
      </c>
      <c r="F38" s="4" t="s">
        <v>31</v>
      </c>
      <c r="G38" s="4">
        <v>50</v>
      </c>
      <c r="H38" s="6" t="s">
        <v>112</v>
      </c>
      <c r="I38" s="22" t="s">
        <v>545</v>
      </c>
      <c r="J38" s="6" t="s">
        <v>114</v>
      </c>
      <c r="K38" s="6" t="s">
        <v>546</v>
      </c>
      <c r="L38" s="6" t="s">
        <v>116</v>
      </c>
      <c r="M38" s="4" t="s">
        <v>547</v>
      </c>
      <c r="N38" s="4">
        <v>2</v>
      </c>
      <c r="O38" s="4">
        <v>2</v>
      </c>
      <c r="P38" s="20">
        <f t="shared" si="5"/>
        <v>4</v>
      </c>
      <c r="Q38" s="4" t="str">
        <f t="shared" si="6"/>
        <v>BAJO</v>
      </c>
      <c r="R38" s="4">
        <v>10</v>
      </c>
      <c r="S38" s="20">
        <f t="shared" si="7"/>
        <v>40</v>
      </c>
      <c r="T38" s="4" t="str">
        <f t="shared" si="8"/>
        <v>III</v>
      </c>
      <c r="U38" s="4" t="str">
        <f t="shared" si="9"/>
        <v>MEJORABLE</v>
      </c>
      <c r="V38" s="4" t="s">
        <v>29</v>
      </c>
      <c r="W38" s="4" t="s">
        <v>29</v>
      </c>
      <c r="X38" s="4" t="s">
        <v>29</v>
      </c>
      <c r="Y38" s="6" t="s">
        <v>694</v>
      </c>
      <c r="Z38" s="4" t="s">
        <v>29</v>
      </c>
      <c r="AA38" s="4" t="s">
        <v>548</v>
      </c>
    </row>
    <row r="39" spans="1:27" ht="90" x14ac:dyDescent="0.25">
      <c r="A39" s="24" t="s">
        <v>571</v>
      </c>
      <c r="B39" s="4" t="s">
        <v>62</v>
      </c>
      <c r="C39" s="4" t="s">
        <v>61</v>
      </c>
      <c r="D39" s="6" t="s">
        <v>572</v>
      </c>
      <c r="E39" s="6" t="s">
        <v>573</v>
      </c>
      <c r="F39" s="4" t="s">
        <v>31</v>
      </c>
      <c r="G39" s="4">
        <v>50</v>
      </c>
      <c r="H39" s="6" t="s">
        <v>112</v>
      </c>
      <c r="I39" s="22" t="s">
        <v>549</v>
      </c>
      <c r="J39" s="6" t="s">
        <v>524</v>
      </c>
      <c r="K39" s="4" t="s">
        <v>28</v>
      </c>
      <c r="L39" s="4" t="s">
        <v>525</v>
      </c>
      <c r="M39" s="4" t="s">
        <v>28</v>
      </c>
      <c r="N39" s="4">
        <v>6</v>
      </c>
      <c r="O39" s="4">
        <v>2</v>
      </c>
      <c r="P39" s="20">
        <f t="shared" si="5"/>
        <v>12</v>
      </c>
      <c r="Q39" s="4" t="str">
        <f t="shared" si="6"/>
        <v>ALTO</v>
      </c>
      <c r="R39" s="4">
        <v>25</v>
      </c>
      <c r="S39" s="20">
        <f t="shared" si="7"/>
        <v>300</v>
      </c>
      <c r="T39" s="4" t="str">
        <f t="shared" si="8"/>
        <v>II</v>
      </c>
      <c r="U39" s="4" t="str">
        <f t="shared" si="9"/>
        <v>NO ACEPTABLE O ACEPTABLE CON CONTROL ESPECIFICO</v>
      </c>
      <c r="V39" s="4" t="s">
        <v>29</v>
      </c>
      <c r="W39" s="4" t="s">
        <v>29</v>
      </c>
      <c r="X39" s="4" t="s">
        <v>29</v>
      </c>
      <c r="Y39" s="4" t="s">
        <v>525</v>
      </c>
      <c r="Z39" s="4" t="s">
        <v>29</v>
      </c>
      <c r="AA39" s="4" t="s">
        <v>526</v>
      </c>
    </row>
    <row r="40" spans="1:27" ht="75" x14ac:dyDescent="0.25">
      <c r="A40" s="24" t="s">
        <v>571</v>
      </c>
      <c r="B40" s="4" t="s">
        <v>62</v>
      </c>
      <c r="C40" s="4" t="s">
        <v>61</v>
      </c>
      <c r="D40" s="6" t="s">
        <v>572</v>
      </c>
      <c r="E40" s="6" t="s">
        <v>573</v>
      </c>
      <c r="F40" s="4" t="s">
        <v>31</v>
      </c>
      <c r="G40" s="4">
        <v>50</v>
      </c>
      <c r="H40" s="6" t="s">
        <v>112</v>
      </c>
      <c r="I40" s="22" t="s">
        <v>545</v>
      </c>
      <c r="J40" s="6" t="s">
        <v>114</v>
      </c>
      <c r="K40" s="6" t="s">
        <v>546</v>
      </c>
      <c r="L40" s="6" t="s">
        <v>116</v>
      </c>
      <c r="M40" s="4" t="s">
        <v>547</v>
      </c>
      <c r="N40" s="4">
        <v>2</v>
      </c>
      <c r="O40" s="4">
        <v>2</v>
      </c>
      <c r="P40" s="20">
        <f t="shared" si="5"/>
        <v>4</v>
      </c>
      <c r="Q40" s="4" t="str">
        <f t="shared" si="6"/>
        <v>BAJO</v>
      </c>
      <c r="R40" s="4">
        <v>10</v>
      </c>
      <c r="S40" s="20">
        <f t="shared" si="7"/>
        <v>40</v>
      </c>
      <c r="T40" s="4" t="str">
        <f t="shared" si="8"/>
        <v>III</v>
      </c>
      <c r="U40" s="4" t="str">
        <f t="shared" si="9"/>
        <v>MEJORABLE</v>
      </c>
      <c r="V40" s="4" t="s">
        <v>29</v>
      </c>
      <c r="W40" s="4" t="s">
        <v>29</v>
      </c>
      <c r="X40" s="4" t="s">
        <v>29</v>
      </c>
      <c r="Y40" s="6" t="s">
        <v>694</v>
      </c>
      <c r="Z40" s="4" t="s">
        <v>29</v>
      </c>
      <c r="AA40" s="4" t="s">
        <v>548</v>
      </c>
    </row>
    <row r="41" spans="1:27" ht="60" x14ac:dyDescent="0.25">
      <c r="A41" s="24" t="s">
        <v>571</v>
      </c>
      <c r="B41" s="4" t="s">
        <v>62</v>
      </c>
      <c r="C41" s="4" t="s">
        <v>61</v>
      </c>
      <c r="D41" s="6" t="s">
        <v>572</v>
      </c>
      <c r="E41" s="6" t="s">
        <v>573</v>
      </c>
      <c r="F41" s="4" t="s">
        <v>31</v>
      </c>
      <c r="G41" s="4">
        <v>50</v>
      </c>
      <c r="H41" s="6" t="s">
        <v>112</v>
      </c>
      <c r="I41" s="6" t="s">
        <v>550</v>
      </c>
      <c r="J41" s="9" t="s">
        <v>412</v>
      </c>
      <c r="K41" s="9" t="s">
        <v>363</v>
      </c>
      <c r="L41" s="9" t="s">
        <v>28</v>
      </c>
      <c r="M41" s="9" t="s">
        <v>171</v>
      </c>
      <c r="N41" s="4">
        <v>2</v>
      </c>
      <c r="O41" s="4">
        <v>3</v>
      </c>
      <c r="P41" s="20">
        <f t="shared" si="5"/>
        <v>6</v>
      </c>
      <c r="Q41" s="4" t="str">
        <f t="shared" si="6"/>
        <v>MEDIO</v>
      </c>
      <c r="R41" s="4">
        <v>10</v>
      </c>
      <c r="S41" s="20">
        <f t="shared" si="7"/>
        <v>60</v>
      </c>
      <c r="T41" s="4" t="str">
        <f t="shared" si="8"/>
        <v>III</v>
      </c>
      <c r="U41" s="4" t="str">
        <f t="shared" si="9"/>
        <v>MEJORABLE</v>
      </c>
      <c r="V41" s="6" t="s">
        <v>29</v>
      </c>
      <c r="W41" s="4" t="s">
        <v>29</v>
      </c>
      <c r="X41" s="4" t="s">
        <v>29</v>
      </c>
      <c r="Y41" s="4" t="s">
        <v>693</v>
      </c>
      <c r="Z41" s="4" t="s">
        <v>29</v>
      </c>
      <c r="AA41" s="4" t="s">
        <v>29</v>
      </c>
    </row>
    <row r="42" spans="1:27" ht="150" x14ac:dyDescent="0.25">
      <c r="A42" s="24" t="s">
        <v>571</v>
      </c>
      <c r="B42" s="4" t="s">
        <v>62</v>
      </c>
      <c r="C42" s="4" t="s">
        <v>61</v>
      </c>
      <c r="D42" s="6" t="s">
        <v>572</v>
      </c>
      <c r="E42" s="6" t="s">
        <v>573</v>
      </c>
      <c r="F42" s="4" t="s">
        <v>31</v>
      </c>
      <c r="G42" s="4">
        <v>50</v>
      </c>
      <c r="H42" s="6" t="s">
        <v>112</v>
      </c>
      <c r="I42" s="4" t="s">
        <v>198</v>
      </c>
      <c r="J42" s="6" t="s">
        <v>114</v>
      </c>
      <c r="K42" s="6" t="s">
        <v>357</v>
      </c>
      <c r="L42" s="9" t="s">
        <v>637</v>
      </c>
      <c r="M42" s="9" t="s">
        <v>28</v>
      </c>
      <c r="N42" s="4">
        <v>2</v>
      </c>
      <c r="O42" s="4">
        <v>3</v>
      </c>
      <c r="P42" s="20">
        <f t="shared" si="5"/>
        <v>6</v>
      </c>
      <c r="Q42" s="4" t="str">
        <f t="shared" si="6"/>
        <v>MEDIO</v>
      </c>
      <c r="R42" s="4">
        <v>10</v>
      </c>
      <c r="S42" s="20">
        <f t="shared" si="7"/>
        <v>60</v>
      </c>
      <c r="T42" s="4" t="str">
        <f t="shared" si="8"/>
        <v>III</v>
      </c>
      <c r="U42" s="4" t="str">
        <f t="shared" si="9"/>
        <v>MEJORABLE</v>
      </c>
      <c r="V42" s="6" t="s">
        <v>29</v>
      </c>
      <c r="W42" s="4" t="s">
        <v>29</v>
      </c>
      <c r="X42" s="6" t="s">
        <v>384</v>
      </c>
      <c r="Y42" s="4" t="s">
        <v>359</v>
      </c>
      <c r="Z42" s="4" t="s">
        <v>29</v>
      </c>
      <c r="AA42" s="4" t="s">
        <v>360</v>
      </c>
    </row>
    <row r="43" spans="1:27" ht="90" x14ac:dyDescent="0.25">
      <c r="A43" s="24" t="s">
        <v>571</v>
      </c>
      <c r="B43" s="4" t="s">
        <v>62</v>
      </c>
      <c r="C43" s="4" t="s">
        <v>61</v>
      </c>
      <c r="D43" s="6" t="s">
        <v>572</v>
      </c>
      <c r="E43" s="6" t="s">
        <v>573</v>
      </c>
      <c r="F43" s="4" t="s">
        <v>31</v>
      </c>
      <c r="G43" s="4">
        <v>50</v>
      </c>
      <c r="H43" s="4" t="s">
        <v>79</v>
      </c>
      <c r="I43" s="9" t="s">
        <v>129</v>
      </c>
      <c r="J43" s="9" t="s">
        <v>130</v>
      </c>
      <c r="K43" s="4" t="s">
        <v>28</v>
      </c>
      <c r="L43" s="4" t="s">
        <v>28</v>
      </c>
      <c r="M43" s="4" t="s">
        <v>171</v>
      </c>
      <c r="N43" s="4">
        <v>10</v>
      </c>
      <c r="O43" s="4">
        <v>1</v>
      </c>
      <c r="P43" s="20">
        <f t="shared" si="5"/>
        <v>10</v>
      </c>
      <c r="Q43" s="4" t="str">
        <f t="shared" si="6"/>
        <v>ALTO</v>
      </c>
      <c r="R43" s="4">
        <v>100</v>
      </c>
      <c r="S43" s="20">
        <f t="shared" si="7"/>
        <v>1000</v>
      </c>
      <c r="T43" s="4" t="str">
        <f t="shared" si="8"/>
        <v>I</v>
      </c>
      <c r="U43" s="4" t="str">
        <f t="shared" si="9"/>
        <v>NO ACEPTABLE</v>
      </c>
      <c r="V43" s="6" t="s">
        <v>29</v>
      </c>
      <c r="W43" s="4" t="s">
        <v>29</v>
      </c>
      <c r="X43" s="4" t="s">
        <v>29</v>
      </c>
      <c r="Y43" s="4" t="s">
        <v>664</v>
      </c>
      <c r="Z43" s="4" t="s">
        <v>29</v>
      </c>
      <c r="AA43" s="4" t="s">
        <v>132</v>
      </c>
    </row>
    <row r="44" spans="1:27" ht="90" x14ac:dyDescent="0.25">
      <c r="A44" s="24" t="s">
        <v>571</v>
      </c>
      <c r="B44" s="4" t="s">
        <v>62</v>
      </c>
      <c r="C44" s="4" t="s">
        <v>61</v>
      </c>
      <c r="D44" s="6" t="s">
        <v>572</v>
      </c>
      <c r="E44" s="6" t="s">
        <v>573</v>
      </c>
      <c r="F44" s="4" t="s">
        <v>31</v>
      </c>
      <c r="G44" s="4">
        <v>50</v>
      </c>
      <c r="H44" s="4" t="s">
        <v>79</v>
      </c>
      <c r="I44" s="9" t="s">
        <v>169</v>
      </c>
      <c r="J44" s="9" t="s">
        <v>170</v>
      </c>
      <c r="K44" s="4" t="s">
        <v>28</v>
      </c>
      <c r="L44" s="4" t="s">
        <v>28</v>
      </c>
      <c r="M44" s="4" t="s">
        <v>171</v>
      </c>
      <c r="N44" s="4">
        <v>2</v>
      </c>
      <c r="O44" s="4">
        <v>1</v>
      </c>
      <c r="P44" s="20">
        <f t="shared" si="5"/>
        <v>2</v>
      </c>
      <c r="Q44" s="4" t="str">
        <f t="shared" si="6"/>
        <v>BAJO</v>
      </c>
      <c r="R44" s="4">
        <v>10</v>
      </c>
      <c r="S44" s="20">
        <f t="shared" si="7"/>
        <v>20</v>
      </c>
      <c r="T44" s="4" t="str">
        <f t="shared" si="8"/>
        <v>IV</v>
      </c>
      <c r="U44" s="4" t="str">
        <f t="shared" si="9"/>
        <v>ACEPTABLE</v>
      </c>
      <c r="V44" s="6" t="s">
        <v>29</v>
      </c>
      <c r="W44" s="4" t="s">
        <v>29</v>
      </c>
      <c r="X44" s="4" t="s">
        <v>29</v>
      </c>
      <c r="Y44" s="4" t="s">
        <v>664</v>
      </c>
      <c r="Z44" s="4" t="s">
        <v>29</v>
      </c>
      <c r="AA44" s="4" t="s">
        <v>132</v>
      </c>
    </row>
    <row r="45" spans="1:27" ht="75" x14ac:dyDescent="0.25">
      <c r="A45" s="24" t="s">
        <v>571</v>
      </c>
      <c r="B45" s="4" t="s">
        <v>62</v>
      </c>
      <c r="C45" s="4" t="s">
        <v>696</v>
      </c>
      <c r="D45" s="6" t="s">
        <v>697</v>
      </c>
      <c r="E45" s="6" t="s">
        <v>698</v>
      </c>
      <c r="F45" s="4" t="s">
        <v>31</v>
      </c>
      <c r="G45" s="4" t="s">
        <v>71</v>
      </c>
      <c r="H45" s="6" t="s">
        <v>112</v>
      </c>
      <c r="I45" s="22" t="s">
        <v>695</v>
      </c>
      <c r="J45" s="6" t="s">
        <v>593</v>
      </c>
      <c r="K45" s="6" t="s">
        <v>365</v>
      </c>
      <c r="L45" s="6" t="s">
        <v>121</v>
      </c>
      <c r="M45" s="6" t="s">
        <v>28</v>
      </c>
      <c r="N45" s="4">
        <v>6</v>
      </c>
      <c r="O45" s="4">
        <v>3</v>
      </c>
      <c r="P45" s="20">
        <f t="shared" si="5"/>
        <v>18</v>
      </c>
      <c r="Q45" s="4" t="str">
        <f t="shared" si="6"/>
        <v>ALTO</v>
      </c>
      <c r="R45" s="4">
        <v>60</v>
      </c>
      <c r="S45" s="20">
        <f t="shared" si="7"/>
        <v>1080</v>
      </c>
      <c r="T45" s="4" t="str">
        <f t="shared" si="8"/>
        <v>I</v>
      </c>
      <c r="U45" s="4" t="str">
        <f t="shared" si="9"/>
        <v>NO ACEPTABLE</v>
      </c>
      <c r="V45" s="6" t="s">
        <v>29</v>
      </c>
      <c r="W45" s="4" t="s">
        <v>29</v>
      </c>
      <c r="X45" s="6" t="s">
        <v>29</v>
      </c>
      <c r="Y45" s="4" t="s">
        <v>594</v>
      </c>
      <c r="Z45" s="6" t="s">
        <v>29</v>
      </c>
      <c r="AA45" s="4" t="s">
        <v>592</v>
      </c>
    </row>
    <row r="46" spans="1:27" ht="90" x14ac:dyDescent="0.25">
      <c r="A46" s="25" t="s">
        <v>602</v>
      </c>
      <c r="B46" s="4" t="s">
        <v>62</v>
      </c>
      <c r="C46" s="4" t="s">
        <v>603</v>
      </c>
      <c r="D46" s="6" t="s">
        <v>604</v>
      </c>
      <c r="E46" s="6" t="s">
        <v>605</v>
      </c>
      <c r="F46" s="4" t="s">
        <v>31</v>
      </c>
      <c r="G46" s="4" t="s">
        <v>71</v>
      </c>
      <c r="H46" s="4" t="s">
        <v>53</v>
      </c>
      <c r="I46" s="9" t="s">
        <v>95</v>
      </c>
      <c r="J46" s="9" t="s">
        <v>96</v>
      </c>
      <c r="K46" s="4" t="s">
        <v>28</v>
      </c>
      <c r="L46" s="4" t="s">
        <v>28</v>
      </c>
      <c r="M46" s="4" t="s">
        <v>644</v>
      </c>
      <c r="N46" s="4">
        <v>2</v>
      </c>
      <c r="O46" s="4">
        <v>4</v>
      </c>
      <c r="P46" s="20">
        <f t="shared" si="5"/>
        <v>8</v>
      </c>
      <c r="Q46" s="4" t="str">
        <f t="shared" si="6"/>
        <v>MEDIO</v>
      </c>
      <c r="R46" s="4">
        <v>25</v>
      </c>
      <c r="S46" s="20">
        <f t="shared" si="7"/>
        <v>200</v>
      </c>
      <c r="T46" s="4" t="str">
        <f t="shared" si="8"/>
        <v>II</v>
      </c>
      <c r="U46" s="4" t="str">
        <f t="shared" si="9"/>
        <v>NO ACEPTABLE O ACEPTABLE CON CONTROL ESPECIFICO</v>
      </c>
      <c r="V46" s="6" t="s">
        <v>29</v>
      </c>
      <c r="W46" s="4" t="s">
        <v>29</v>
      </c>
      <c r="X46" s="4" t="s">
        <v>29</v>
      </c>
      <c r="Y46" s="4" t="s">
        <v>645</v>
      </c>
      <c r="Z46" s="4" t="s">
        <v>97</v>
      </c>
      <c r="AA46" s="4" t="s">
        <v>732</v>
      </c>
    </row>
    <row r="47" spans="1:27" ht="90" x14ac:dyDescent="0.25">
      <c r="A47" s="25" t="s">
        <v>602</v>
      </c>
      <c r="B47" s="4" t="s">
        <v>62</v>
      </c>
      <c r="C47" s="4" t="s">
        <v>603</v>
      </c>
      <c r="D47" s="6" t="s">
        <v>604</v>
      </c>
      <c r="E47" s="6" t="s">
        <v>605</v>
      </c>
      <c r="F47" s="4" t="s">
        <v>31</v>
      </c>
      <c r="G47" s="4" t="s">
        <v>71</v>
      </c>
      <c r="H47" s="4" t="s">
        <v>27</v>
      </c>
      <c r="I47" s="6" t="s">
        <v>479</v>
      </c>
      <c r="J47" s="6" t="s">
        <v>110</v>
      </c>
      <c r="K47" s="4" t="s">
        <v>28</v>
      </c>
      <c r="L47" s="4" t="s">
        <v>28</v>
      </c>
      <c r="M47" s="6" t="s">
        <v>585</v>
      </c>
      <c r="N47" s="4">
        <v>2</v>
      </c>
      <c r="O47" s="4">
        <v>2</v>
      </c>
      <c r="P47" s="20">
        <f t="shared" si="5"/>
        <v>4</v>
      </c>
      <c r="Q47" s="4" t="str">
        <f t="shared" si="6"/>
        <v>BAJO</v>
      </c>
      <c r="R47" s="4">
        <v>10</v>
      </c>
      <c r="S47" s="20">
        <f t="shared" si="7"/>
        <v>40</v>
      </c>
      <c r="T47" s="4" t="str">
        <f t="shared" si="8"/>
        <v>III</v>
      </c>
      <c r="U47" s="4" t="str">
        <f t="shared" si="9"/>
        <v>MEJORABLE</v>
      </c>
      <c r="V47" s="6" t="s">
        <v>29</v>
      </c>
      <c r="W47" s="4" t="s">
        <v>29</v>
      </c>
      <c r="X47" s="4" t="s">
        <v>29</v>
      </c>
      <c r="Y47" s="4" t="s">
        <v>585</v>
      </c>
      <c r="Z47" s="4" t="s">
        <v>29</v>
      </c>
      <c r="AA47" s="4" t="s">
        <v>29</v>
      </c>
    </row>
    <row r="48" spans="1:27" ht="90" x14ac:dyDescent="0.25">
      <c r="A48" s="25" t="s">
        <v>602</v>
      </c>
      <c r="B48" s="4" t="s">
        <v>62</v>
      </c>
      <c r="C48" s="4" t="s">
        <v>603</v>
      </c>
      <c r="D48" s="6" t="s">
        <v>604</v>
      </c>
      <c r="E48" s="6" t="s">
        <v>605</v>
      </c>
      <c r="F48" s="4" t="s">
        <v>31</v>
      </c>
      <c r="G48" s="4" t="s">
        <v>71</v>
      </c>
      <c r="H48" s="4" t="s">
        <v>25</v>
      </c>
      <c r="I48" s="9" t="s">
        <v>172</v>
      </c>
      <c r="J48" s="9" t="s">
        <v>173</v>
      </c>
      <c r="K48" s="9" t="s">
        <v>174</v>
      </c>
      <c r="L48" s="9" t="s">
        <v>28</v>
      </c>
      <c r="M48" s="9" t="s">
        <v>28</v>
      </c>
      <c r="N48" s="4">
        <v>2</v>
      </c>
      <c r="O48" s="4">
        <v>3</v>
      </c>
      <c r="P48" s="20">
        <f t="shared" si="5"/>
        <v>6</v>
      </c>
      <c r="Q48" s="4" t="str">
        <f t="shared" si="6"/>
        <v>MEDIO</v>
      </c>
      <c r="R48" s="4">
        <v>10</v>
      </c>
      <c r="S48" s="20">
        <f t="shared" si="7"/>
        <v>60</v>
      </c>
      <c r="T48" s="4" t="str">
        <f t="shared" si="8"/>
        <v>III</v>
      </c>
      <c r="U48" s="4" t="str">
        <f t="shared" si="9"/>
        <v>MEJORABLE</v>
      </c>
      <c r="V48" s="6" t="s">
        <v>29</v>
      </c>
      <c r="W48" s="4" t="s">
        <v>29</v>
      </c>
      <c r="X48" s="4" t="s">
        <v>29</v>
      </c>
      <c r="Y48" s="9" t="s">
        <v>174</v>
      </c>
      <c r="Z48" s="4" t="s">
        <v>29</v>
      </c>
      <c r="AA48" s="4" t="s">
        <v>595</v>
      </c>
    </row>
    <row r="49" spans="1:27" ht="90" x14ac:dyDescent="0.25">
      <c r="A49" s="25" t="s">
        <v>602</v>
      </c>
      <c r="B49" s="4" t="s">
        <v>62</v>
      </c>
      <c r="C49" s="4" t="s">
        <v>603</v>
      </c>
      <c r="D49" s="6" t="s">
        <v>604</v>
      </c>
      <c r="E49" s="6" t="s">
        <v>605</v>
      </c>
      <c r="F49" s="4" t="s">
        <v>31</v>
      </c>
      <c r="G49" s="4" t="s">
        <v>71</v>
      </c>
      <c r="H49" s="4" t="s">
        <v>79</v>
      </c>
      <c r="I49" s="9" t="s">
        <v>129</v>
      </c>
      <c r="J49" s="9" t="s">
        <v>130</v>
      </c>
      <c r="K49" s="4" t="s">
        <v>28</v>
      </c>
      <c r="L49" s="4" t="s">
        <v>28</v>
      </c>
      <c r="M49" s="4" t="s">
        <v>171</v>
      </c>
      <c r="N49" s="4">
        <v>10</v>
      </c>
      <c r="O49" s="4">
        <v>1</v>
      </c>
      <c r="P49" s="20">
        <f t="shared" si="5"/>
        <v>10</v>
      </c>
      <c r="Q49" s="4" t="str">
        <f t="shared" si="6"/>
        <v>ALTO</v>
      </c>
      <c r="R49" s="4">
        <v>100</v>
      </c>
      <c r="S49" s="20">
        <f t="shared" si="7"/>
        <v>1000</v>
      </c>
      <c r="T49" s="4" t="str">
        <f t="shared" si="8"/>
        <v>I</v>
      </c>
      <c r="U49" s="4" t="str">
        <f t="shared" si="9"/>
        <v>NO ACEPTABLE</v>
      </c>
      <c r="V49" s="6" t="s">
        <v>29</v>
      </c>
      <c r="W49" s="4" t="s">
        <v>29</v>
      </c>
      <c r="X49" s="4" t="s">
        <v>29</v>
      </c>
      <c r="Y49" s="4" t="s">
        <v>664</v>
      </c>
      <c r="Z49" s="4" t="s">
        <v>29</v>
      </c>
      <c r="AA49" s="4" t="s">
        <v>132</v>
      </c>
    </row>
    <row r="50" spans="1:27" ht="90" x14ac:dyDescent="0.25">
      <c r="A50" s="25" t="s">
        <v>602</v>
      </c>
      <c r="B50" s="4" t="s">
        <v>62</v>
      </c>
      <c r="C50" s="4" t="s">
        <v>603</v>
      </c>
      <c r="D50" s="6" t="s">
        <v>604</v>
      </c>
      <c r="E50" s="6" t="s">
        <v>605</v>
      </c>
      <c r="F50" s="4" t="s">
        <v>31</v>
      </c>
      <c r="G50" s="4" t="s">
        <v>71</v>
      </c>
      <c r="H50" s="4" t="s">
        <v>79</v>
      </c>
      <c r="I50" s="9" t="s">
        <v>169</v>
      </c>
      <c r="J50" s="9" t="s">
        <v>170</v>
      </c>
      <c r="K50" s="4" t="s">
        <v>28</v>
      </c>
      <c r="L50" s="4" t="s">
        <v>28</v>
      </c>
      <c r="M50" s="4" t="s">
        <v>171</v>
      </c>
      <c r="N50" s="4">
        <v>2</v>
      </c>
      <c r="O50" s="4">
        <v>1</v>
      </c>
      <c r="P50" s="20">
        <f t="shared" si="5"/>
        <v>2</v>
      </c>
      <c r="Q50" s="4" t="str">
        <f t="shared" si="6"/>
        <v>BAJO</v>
      </c>
      <c r="R50" s="4">
        <v>10</v>
      </c>
      <c r="S50" s="20">
        <f t="shared" si="7"/>
        <v>20</v>
      </c>
      <c r="T50" s="4" t="str">
        <f t="shared" si="8"/>
        <v>IV</v>
      </c>
      <c r="U50" s="4" t="str">
        <f t="shared" si="9"/>
        <v>ACEPTABLE</v>
      </c>
      <c r="V50" s="6" t="s">
        <v>29</v>
      </c>
      <c r="W50" s="4" t="s">
        <v>29</v>
      </c>
      <c r="X50" s="4" t="s">
        <v>29</v>
      </c>
      <c r="Y50" s="4" t="s">
        <v>664</v>
      </c>
      <c r="Z50" s="4" t="s">
        <v>29</v>
      </c>
      <c r="AA50" s="4" t="s">
        <v>132</v>
      </c>
    </row>
    <row r="51" spans="1:27" ht="90" x14ac:dyDescent="0.25">
      <c r="A51" s="25" t="s">
        <v>602</v>
      </c>
      <c r="B51" s="4" t="s">
        <v>62</v>
      </c>
      <c r="C51" s="4" t="s">
        <v>603</v>
      </c>
      <c r="D51" s="6" t="s">
        <v>604</v>
      </c>
      <c r="E51" s="6" t="s">
        <v>605</v>
      </c>
      <c r="F51" s="4" t="s">
        <v>31</v>
      </c>
      <c r="G51" s="4" t="s">
        <v>71</v>
      </c>
      <c r="H51" s="6" t="s">
        <v>112</v>
      </c>
      <c r="I51" s="22" t="s">
        <v>549</v>
      </c>
      <c r="J51" s="6" t="s">
        <v>524</v>
      </c>
      <c r="K51" s="4" t="s">
        <v>28</v>
      </c>
      <c r="L51" s="4" t="s">
        <v>525</v>
      </c>
      <c r="M51" s="4" t="s">
        <v>28</v>
      </c>
      <c r="N51" s="4">
        <v>2</v>
      </c>
      <c r="O51" s="4">
        <v>3</v>
      </c>
      <c r="P51" s="20">
        <f t="shared" si="5"/>
        <v>6</v>
      </c>
      <c r="Q51" s="4" t="str">
        <f t="shared" si="6"/>
        <v>MEDIO</v>
      </c>
      <c r="R51" s="4">
        <v>25</v>
      </c>
      <c r="S51" s="20">
        <f t="shared" si="7"/>
        <v>150</v>
      </c>
      <c r="T51" s="4" t="str">
        <f t="shared" si="8"/>
        <v>II</v>
      </c>
      <c r="U51" s="4" t="str">
        <f t="shared" si="9"/>
        <v>NO ACEPTABLE O ACEPTABLE CON CONTROL ESPECIFICO</v>
      </c>
      <c r="V51" s="4" t="s">
        <v>29</v>
      </c>
      <c r="W51" s="4" t="s">
        <v>29</v>
      </c>
      <c r="X51" s="4" t="s">
        <v>29</v>
      </c>
      <c r="Y51" s="4" t="s">
        <v>525</v>
      </c>
      <c r="Z51" s="4" t="s">
        <v>29</v>
      </c>
      <c r="AA51" s="4" t="s">
        <v>526</v>
      </c>
    </row>
    <row r="52" spans="1:27" ht="60" x14ac:dyDescent="0.25">
      <c r="A52" s="25" t="s">
        <v>602</v>
      </c>
      <c r="B52" s="4" t="s">
        <v>62</v>
      </c>
      <c r="C52" s="4" t="s">
        <v>603</v>
      </c>
      <c r="D52" s="6" t="s">
        <v>604</v>
      </c>
      <c r="E52" s="6" t="s">
        <v>605</v>
      </c>
      <c r="F52" s="4" t="s">
        <v>31</v>
      </c>
      <c r="G52" s="4" t="s">
        <v>71</v>
      </c>
      <c r="H52" s="6" t="s">
        <v>112</v>
      </c>
      <c r="I52" s="6" t="s">
        <v>550</v>
      </c>
      <c r="J52" s="9" t="s">
        <v>412</v>
      </c>
      <c r="K52" s="9" t="s">
        <v>363</v>
      </c>
      <c r="L52" s="9" t="s">
        <v>28</v>
      </c>
      <c r="M52" s="9" t="s">
        <v>171</v>
      </c>
      <c r="N52" s="4">
        <v>2</v>
      </c>
      <c r="O52" s="4">
        <v>2</v>
      </c>
      <c r="P52" s="20">
        <f t="shared" si="5"/>
        <v>4</v>
      </c>
      <c r="Q52" s="4" t="str">
        <f t="shared" si="6"/>
        <v>BAJO</v>
      </c>
      <c r="R52" s="4">
        <v>10</v>
      </c>
      <c r="S52" s="20">
        <f t="shared" si="7"/>
        <v>40</v>
      </c>
      <c r="T52" s="4" t="str">
        <f t="shared" si="8"/>
        <v>III</v>
      </c>
      <c r="U52" s="4" t="str">
        <f t="shared" si="9"/>
        <v>MEJORABLE</v>
      </c>
      <c r="V52" s="6" t="s">
        <v>29</v>
      </c>
      <c r="W52" s="4" t="s">
        <v>29</v>
      </c>
      <c r="X52" s="4" t="s">
        <v>29</v>
      </c>
      <c r="Y52" s="4" t="s">
        <v>693</v>
      </c>
      <c r="Z52" s="4" t="s">
        <v>29</v>
      </c>
      <c r="AA52" s="4" t="s">
        <v>29</v>
      </c>
    </row>
    <row r="53" spans="1:27" ht="75" x14ac:dyDescent="0.25">
      <c r="A53" s="25" t="s">
        <v>602</v>
      </c>
      <c r="B53" s="4" t="s">
        <v>62</v>
      </c>
      <c r="C53" s="4" t="s">
        <v>603</v>
      </c>
      <c r="D53" s="6" t="s">
        <v>604</v>
      </c>
      <c r="E53" s="6" t="s">
        <v>605</v>
      </c>
      <c r="F53" s="4" t="s">
        <v>31</v>
      </c>
      <c r="G53" s="4" t="s">
        <v>71</v>
      </c>
      <c r="H53" s="6" t="s">
        <v>112</v>
      </c>
      <c r="I53" s="22" t="s">
        <v>545</v>
      </c>
      <c r="J53" s="6" t="s">
        <v>114</v>
      </c>
      <c r="K53" s="6" t="s">
        <v>546</v>
      </c>
      <c r="L53" s="6" t="s">
        <v>116</v>
      </c>
      <c r="M53" s="4" t="s">
        <v>547</v>
      </c>
      <c r="N53" s="4">
        <v>2</v>
      </c>
      <c r="O53" s="4">
        <v>2</v>
      </c>
      <c r="P53" s="20">
        <f t="shared" si="5"/>
        <v>4</v>
      </c>
      <c r="Q53" s="4" t="str">
        <f t="shared" si="6"/>
        <v>BAJO</v>
      </c>
      <c r="R53" s="4">
        <v>10</v>
      </c>
      <c r="S53" s="20">
        <f t="shared" si="7"/>
        <v>40</v>
      </c>
      <c r="T53" s="4" t="str">
        <f t="shared" si="8"/>
        <v>III</v>
      </c>
      <c r="U53" s="4" t="str">
        <f t="shared" si="9"/>
        <v>MEJORABLE</v>
      </c>
      <c r="V53" s="4" t="s">
        <v>29</v>
      </c>
      <c r="W53" s="4" t="s">
        <v>29</v>
      </c>
      <c r="X53" s="4" t="s">
        <v>29</v>
      </c>
      <c r="Y53" s="6" t="s">
        <v>694</v>
      </c>
      <c r="Z53" s="4" t="s">
        <v>29</v>
      </c>
      <c r="AA53" s="4" t="s">
        <v>548</v>
      </c>
    </row>
    <row r="54" spans="1:27" ht="75" x14ac:dyDescent="0.25">
      <c r="A54" s="25" t="s">
        <v>602</v>
      </c>
      <c r="B54" s="4" t="s">
        <v>62</v>
      </c>
      <c r="C54" s="4" t="s">
        <v>603</v>
      </c>
      <c r="D54" s="6" t="s">
        <v>604</v>
      </c>
      <c r="E54" s="6" t="s">
        <v>605</v>
      </c>
      <c r="F54" s="4" t="s">
        <v>31</v>
      </c>
      <c r="G54" s="4" t="s">
        <v>71</v>
      </c>
      <c r="H54" s="6" t="s">
        <v>32</v>
      </c>
      <c r="I54" s="9" t="s">
        <v>385</v>
      </c>
      <c r="J54" s="9" t="s">
        <v>386</v>
      </c>
      <c r="K54" s="9" t="s">
        <v>784</v>
      </c>
      <c r="L54" s="6" t="s">
        <v>344</v>
      </c>
      <c r="M54" s="9" t="s">
        <v>28</v>
      </c>
      <c r="N54" s="4">
        <v>2</v>
      </c>
      <c r="O54" s="4">
        <v>3</v>
      </c>
      <c r="P54" s="20">
        <f t="shared" si="5"/>
        <v>6</v>
      </c>
      <c r="Q54" s="4" t="str">
        <f t="shared" si="6"/>
        <v>MEDIO</v>
      </c>
      <c r="R54" s="4">
        <v>10</v>
      </c>
      <c r="S54" s="20">
        <f t="shared" si="7"/>
        <v>60</v>
      </c>
      <c r="T54" s="4" t="str">
        <f t="shared" si="8"/>
        <v>III</v>
      </c>
      <c r="U54" s="4" t="str">
        <f t="shared" si="9"/>
        <v>MEJORABLE</v>
      </c>
      <c r="V54" s="6" t="s">
        <v>29</v>
      </c>
      <c r="W54" s="6" t="s">
        <v>29</v>
      </c>
      <c r="X54" s="6" t="s">
        <v>29</v>
      </c>
      <c r="Y54" s="4" t="s">
        <v>785</v>
      </c>
      <c r="Z54" s="4" t="s">
        <v>29</v>
      </c>
      <c r="AA54" s="4" t="s">
        <v>592</v>
      </c>
    </row>
    <row r="55" spans="1:27" ht="60" x14ac:dyDescent="0.25">
      <c r="A55" s="25" t="s">
        <v>602</v>
      </c>
      <c r="B55" s="4" t="s">
        <v>62</v>
      </c>
      <c r="C55" s="4" t="s">
        <v>603</v>
      </c>
      <c r="D55" s="6" t="s">
        <v>604</v>
      </c>
      <c r="E55" s="6" t="s">
        <v>605</v>
      </c>
      <c r="F55" s="4" t="s">
        <v>31</v>
      </c>
      <c r="G55" s="4" t="s">
        <v>71</v>
      </c>
      <c r="H55" s="6" t="s">
        <v>112</v>
      </c>
      <c r="I55" s="9" t="s">
        <v>734</v>
      </c>
      <c r="J55" s="6" t="s">
        <v>114</v>
      </c>
      <c r="K55" s="9" t="s">
        <v>432</v>
      </c>
      <c r="L55" s="9" t="s">
        <v>121</v>
      </c>
      <c r="M55" s="9" t="s">
        <v>28</v>
      </c>
      <c r="N55" s="4">
        <v>6</v>
      </c>
      <c r="O55" s="9">
        <v>3</v>
      </c>
      <c r="P55" s="20">
        <f t="shared" si="5"/>
        <v>18</v>
      </c>
      <c r="Q55" s="4" t="str">
        <f t="shared" si="6"/>
        <v>ALTO</v>
      </c>
      <c r="R55" s="4">
        <v>60</v>
      </c>
      <c r="S55" s="20">
        <f t="shared" si="7"/>
        <v>1080</v>
      </c>
      <c r="T55" s="4" t="str">
        <f t="shared" si="8"/>
        <v>I</v>
      </c>
      <c r="U55" s="4" t="str">
        <f t="shared" si="9"/>
        <v>NO ACEPTABLE</v>
      </c>
      <c r="V55" s="6" t="s">
        <v>29</v>
      </c>
      <c r="W55" s="4" t="s">
        <v>29</v>
      </c>
      <c r="X55" s="4" t="s">
        <v>29</v>
      </c>
      <c r="Y55" s="4" t="s">
        <v>591</v>
      </c>
      <c r="Z55" s="4" t="s">
        <v>29</v>
      </c>
      <c r="AA55" s="4" t="s">
        <v>592</v>
      </c>
    </row>
    <row r="56" spans="1:27" ht="120" x14ac:dyDescent="0.25">
      <c r="A56" s="25" t="s">
        <v>602</v>
      </c>
      <c r="B56" s="4" t="s">
        <v>62</v>
      </c>
      <c r="C56" s="4" t="s">
        <v>603</v>
      </c>
      <c r="D56" s="6" t="s">
        <v>604</v>
      </c>
      <c r="E56" s="6" t="s">
        <v>605</v>
      </c>
      <c r="F56" s="4" t="s">
        <v>31</v>
      </c>
      <c r="G56" s="4" t="s">
        <v>71</v>
      </c>
      <c r="H56" s="6" t="s">
        <v>112</v>
      </c>
      <c r="I56" s="9" t="s">
        <v>606</v>
      </c>
      <c r="J56" s="6" t="s">
        <v>114</v>
      </c>
      <c r="K56" s="9" t="s">
        <v>607</v>
      </c>
      <c r="L56" s="9" t="s">
        <v>121</v>
      </c>
      <c r="M56" s="9" t="s">
        <v>608</v>
      </c>
      <c r="N56" s="4">
        <v>6</v>
      </c>
      <c r="O56" s="9">
        <v>3</v>
      </c>
      <c r="P56" s="20">
        <f t="shared" si="5"/>
        <v>18</v>
      </c>
      <c r="Q56" s="4" t="str">
        <f t="shared" si="6"/>
        <v>ALTO</v>
      </c>
      <c r="R56" s="4">
        <v>60</v>
      </c>
      <c r="S56" s="20">
        <f t="shared" si="7"/>
        <v>1080</v>
      </c>
      <c r="T56" s="4" t="str">
        <f t="shared" si="8"/>
        <v>I</v>
      </c>
      <c r="U56" s="4" t="str">
        <f t="shared" si="9"/>
        <v>NO ACEPTABLE</v>
      </c>
      <c r="V56" s="6" t="s">
        <v>29</v>
      </c>
      <c r="W56" s="4" t="s">
        <v>29</v>
      </c>
      <c r="X56" s="4" t="s">
        <v>29</v>
      </c>
      <c r="Y56" s="9" t="s">
        <v>609</v>
      </c>
      <c r="Z56" s="4" t="s">
        <v>29</v>
      </c>
      <c r="AA56" s="4" t="s">
        <v>592</v>
      </c>
    </row>
    <row r="57" spans="1:27" ht="90" x14ac:dyDescent="0.25">
      <c r="A57" s="25" t="s">
        <v>602</v>
      </c>
      <c r="B57" s="4" t="s">
        <v>62</v>
      </c>
      <c r="C57" s="4" t="s">
        <v>610</v>
      </c>
      <c r="D57" s="6" t="s">
        <v>604</v>
      </c>
      <c r="E57" s="6" t="s">
        <v>611</v>
      </c>
      <c r="F57" s="4" t="s">
        <v>31</v>
      </c>
      <c r="G57" s="4" t="s">
        <v>71</v>
      </c>
      <c r="H57" s="4" t="s">
        <v>53</v>
      </c>
      <c r="I57" s="9" t="s">
        <v>95</v>
      </c>
      <c r="J57" s="9" t="s">
        <v>96</v>
      </c>
      <c r="K57" s="4" t="s">
        <v>28</v>
      </c>
      <c r="L57" s="4" t="s">
        <v>28</v>
      </c>
      <c r="M57" s="4" t="s">
        <v>644</v>
      </c>
      <c r="N57" s="4">
        <v>2</v>
      </c>
      <c r="O57" s="4">
        <v>4</v>
      </c>
      <c r="P57" s="20">
        <f t="shared" si="5"/>
        <v>8</v>
      </c>
      <c r="Q57" s="4" t="str">
        <f t="shared" si="6"/>
        <v>MEDIO</v>
      </c>
      <c r="R57" s="4">
        <v>25</v>
      </c>
      <c r="S57" s="20">
        <f t="shared" si="7"/>
        <v>200</v>
      </c>
      <c r="T57" s="4" t="str">
        <f t="shared" si="8"/>
        <v>II</v>
      </c>
      <c r="U57" s="4" t="str">
        <f t="shared" si="9"/>
        <v>NO ACEPTABLE O ACEPTABLE CON CONTROL ESPECIFICO</v>
      </c>
      <c r="V57" s="6" t="s">
        <v>29</v>
      </c>
      <c r="W57" s="4" t="s">
        <v>29</v>
      </c>
      <c r="X57" s="4" t="s">
        <v>29</v>
      </c>
      <c r="Y57" s="4" t="s">
        <v>645</v>
      </c>
      <c r="Z57" s="4" t="s">
        <v>97</v>
      </c>
      <c r="AA57" s="4" t="s">
        <v>732</v>
      </c>
    </row>
    <row r="58" spans="1:27" ht="90" x14ac:dyDescent="0.25">
      <c r="A58" s="25" t="s">
        <v>602</v>
      </c>
      <c r="B58" s="4" t="s">
        <v>62</v>
      </c>
      <c r="C58" s="4" t="s">
        <v>610</v>
      </c>
      <c r="D58" s="6" t="s">
        <v>604</v>
      </c>
      <c r="E58" s="6" t="s">
        <v>611</v>
      </c>
      <c r="F58" s="4" t="s">
        <v>31</v>
      </c>
      <c r="G58" s="4" t="s">
        <v>71</v>
      </c>
      <c r="H58" s="4" t="s">
        <v>27</v>
      </c>
      <c r="I58" s="6" t="s">
        <v>479</v>
      </c>
      <c r="J58" s="6" t="s">
        <v>110</v>
      </c>
      <c r="K58" s="4" t="s">
        <v>28</v>
      </c>
      <c r="L58" s="4" t="s">
        <v>28</v>
      </c>
      <c r="M58" s="6" t="s">
        <v>585</v>
      </c>
      <c r="N58" s="4">
        <v>2</v>
      </c>
      <c r="O58" s="4">
        <v>2</v>
      </c>
      <c r="P58" s="20">
        <f t="shared" si="5"/>
        <v>4</v>
      </c>
      <c r="Q58" s="4" t="str">
        <f t="shared" si="6"/>
        <v>BAJO</v>
      </c>
      <c r="R58" s="4">
        <v>10</v>
      </c>
      <c r="S58" s="20">
        <f t="shared" si="7"/>
        <v>40</v>
      </c>
      <c r="T58" s="4" t="str">
        <f t="shared" si="8"/>
        <v>III</v>
      </c>
      <c r="U58" s="4" t="str">
        <f t="shared" si="9"/>
        <v>MEJORABLE</v>
      </c>
      <c r="V58" s="6" t="s">
        <v>29</v>
      </c>
      <c r="W58" s="4" t="s">
        <v>29</v>
      </c>
      <c r="X58" s="4" t="s">
        <v>29</v>
      </c>
      <c r="Y58" s="4" t="s">
        <v>585</v>
      </c>
      <c r="Z58" s="4" t="s">
        <v>29</v>
      </c>
      <c r="AA58" s="4" t="s">
        <v>29</v>
      </c>
    </row>
    <row r="59" spans="1:27" ht="60" x14ac:dyDescent="0.25">
      <c r="A59" s="25" t="s">
        <v>602</v>
      </c>
      <c r="B59" s="4" t="s">
        <v>62</v>
      </c>
      <c r="C59" s="4" t="s">
        <v>610</v>
      </c>
      <c r="D59" s="6" t="s">
        <v>604</v>
      </c>
      <c r="E59" s="6" t="s">
        <v>611</v>
      </c>
      <c r="F59" s="4" t="s">
        <v>31</v>
      </c>
      <c r="G59" s="4" t="s">
        <v>71</v>
      </c>
      <c r="H59" s="6" t="s">
        <v>112</v>
      </c>
      <c r="I59" s="9" t="s">
        <v>734</v>
      </c>
      <c r="J59" s="6" t="s">
        <v>114</v>
      </c>
      <c r="K59" s="9" t="s">
        <v>432</v>
      </c>
      <c r="L59" s="9" t="s">
        <v>121</v>
      </c>
      <c r="M59" s="9" t="s">
        <v>28</v>
      </c>
      <c r="N59" s="4">
        <v>6</v>
      </c>
      <c r="O59" s="9">
        <v>2</v>
      </c>
      <c r="P59" s="20">
        <f t="shared" si="5"/>
        <v>12</v>
      </c>
      <c r="Q59" s="4" t="str">
        <f t="shared" si="6"/>
        <v>ALTO</v>
      </c>
      <c r="R59" s="4">
        <v>60</v>
      </c>
      <c r="S59" s="20">
        <f t="shared" si="7"/>
        <v>720</v>
      </c>
      <c r="T59" s="4" t="str">
        <f t="shared" si="8"/>
        <v>I</v>
      </c>
      <c r="U59" s="4" t="str">
        <f t="shared" si="9"/>
        <v>NO ACEPTABLE</v>
      </c>
      <c r="V59" s="6" t="s">
        <v>29</v>
      </c>
      <c r="W59" s="4" t="s">
        <v>29</v>
      </c>
      <c r="X59" s="4" t="s">
        <v>29</v>
      </c>
      <c r="Y59" s="4" t="s">
        <v>591</v>
      </c>
      <c r="Z59" s="4" t="s">
        <v>29</v>
      </c>
      <c r="AA59" s="4" t="s">
        <v>592</v>
      </c>
    </row>
    <row r="60" spans="1:27" ht="120" x14ac:dyDescent="0.25">
      <c r="A60" s="25" t="s">
        <v>602</v>
      </c>
      <c r="B60" s="4" t="s">
        <v>62</v>
      </c>
      <c r="C60" s="4" t="s">
        <v>610</v>
      </c>
      <c r="D60" s="6" t="s">
        <v>604</v>
      </c>
      <c r="E60" s="6" t="s">
        <v>611</v>
      </c>
      <c r="F60" s="4" t="s">
        <v>31</v>
      </c>
      <c r="G60" s="4" t="s">
        <v>71</v>
      </c>
      <c r="H60" s="6" t="s">
        <v>112</v>
      </c>
      <c r="I60" s="9" t="s">
        <v>606</v>
      </c>
      <c r="J60" s="6" t="s">
        <v>114</v>
      </c>
      <c r="K60" s="9" t="s">
        <v>607</v>
      </c>
      <c r="L60" s="9" t="s">
        <v>121</v>
      </c>
      <c r="M60" s="9" t="s">
        <v>608</v>
      </c>
      <c r="N60" s="4">
        <v>6</v>
      </c>
      <c r="O60" s="9">
        <v>3</v>
      </c>
      <c r="P60" s="20">
        <f t="shared" si="5"/>
        <v>18</v>
      </c>
      <c r="Q60" s="4" t="str">
        <f t="shared" si="6"/>
        <v>ALTO</v>
      </c>
      <c r="R60" s="4">
        <v>60</v>
      </c>
      <c r="S60" s="20">
        <f t="shared" si="7"/>
        <v>1080</v>
      </c>
      <c r="T60" s="4" t="str">
        <f t="shared" si="8"/>
        <v>I</v>
      </c>
      <c r="U60" s="4" t="str">
        <f t="shared" si="9"/>
        <v>NO ACEPTABLE</v>
      </c>
      <c r="V60" s="6" t="s">
        <v>29</v>
      </c>
      <c r="W60" s="4" t="s">
        <v>29</v>
      </c>
      <c r="X60" s="4" t="s">
        <v>29</v>
      </c>
      <c r="Y60" s="9" t="s">
        <v>609</v>
      </c>
      <c r="Z60" s="4" t="s">
        <v>29</v>
      </c>
      <c r="AA60" s="4" t="s">
        <v>592</v>
      </c>
    </row>
    <row r="61" spans="1:27" ht="75" x14ac:dyDescent="0.25">
      <c r="A61" s="25" t="s">
        <v>602</v>
      </c>
      <c r="B61" s="4" t="s">
        <v>62</v>
      </c>
      <c r="C61" s="4" t="s">
        <v>610</v>
      </c>
      <c r="D61" s="6" t="s">
        <v>604</v>
      </c>
      <c r="E61" s="6" t="s">
        <v>611</v>
      </c>
      <c r="F61" s="4" t="s">
        <v>31</v>
      </c>
      <c r="G61" s="4" t="s">
        <v>71</v>
      </c>
      <c r="H61" s="6" t="s">
        <v>112</v>
      </c>
      <c r="I61" s="22" t="s">
        <v>545</v>
      </c>
      <c r="J61" s="6" t="s">
        <v>114</v>
      </c>
      <c r="K61" s="6" t="s">
        <v>546</v>
      </c>
      <c r="L61" s="6" t="s">
        <v>116</v>
      </c>
      <c r="M61" s="4" t="s">
        <v>547</v>
      </c>
      <c r="N61" s="4">
        <v>2</v>
      </c>
      <c r="O61" s="4">
        <v>2</v>
      </c>
      <c r="P61" s="20">
        <f t="shared" si="5"/>
        <v>4</v>
      </c>
      <c r="Q61" s="4" t="str">
        <f t="shared" si="6"/>
        <v>BAJO</v>
      </c>
      <c r="R61" s="4">
        <v>10</v>
      </c>
      <c r="S61" s="20">
        <f t="shared" si="7"/>
        <v>40</v>
      </c>
      <c r="T61" s="4" t="str">
        <f t="shared" si="8"/>
        <v>III</v>
      </c>
      <c r="U61" s="4" t="str">
        <f t="shared" si="9"/>
        <v>MEJORABLE</v>
      </c>
      <c r="V61" s="4" t="s">
        <v>29</v>
      </c>
      <c r="W61" s="4" t="s">
        <v>29</v>
      </c>
      <c r="X61" s="4" t="s">
        <v>29</v>
      </c>
      <c r="Y61" s="6" t="s">
        <v>694</v>
      </c>
      <c r="Z61" s="4" t="s">
        <v>29</v>
      </c>
      <c r="AA61" s="4" t="s">
        <v>548</v>
      </c>
    </row>
    <row r="62" spans="1:27" ht="60" x14ac:dyDescent="0.25">
      <c r="A62" s="25" t="s">
        <v>602</v>
      </c>
      <c r="B62" s="4" t="s">
        <v>62</v>
      </c>
      <c r="C62" s="4" t="s">
        <v>610</v>
      </c>
      <c r="D62" s="6" t="s">
        <v>604</v>
      </c>
      <c r="E62" s="6" t="s">
        <v>611</v>
      </c>
      <c r="F62" s="4" t="s">
        <v>31</v>
      </c>
      <c r="G62" s="4" t="s">
        <v>71</v>
      </c>
      <c r="H62" s="6" t="s">
        <v>112</v>
      </c>
      <c r="I62" s="6" t="s">
        <v>550</v>
      </c>
      <c r="J62" s="9" t="s">
        <v>412</v>
      </c>
      <c r="K62" s="9" t="s">
        <v>363</v>
      </c>
      <c r="L62" s="9" t="s">
        <v>28</v>
      </c>
      <c r="M62" s="9" t="s">
        <v>171</v>
      </c>
      <c r="N62" s="4">
        <v>2</v>
      </c>
      <c r="O62" s="4">
        <v>2</v>
      </c>
      <c r="P62" s="20">
        <f t="shared" si="5"/>
        <v>4</v>
      </c>
      <c r="Q62" s="4" t="str">
        <f t="shared" si="6"/>
        <v>BAJO</v>
      </c>
      <c r="R62" s="4">
        <v>10</v>
      </c>
      <c r="S62" s="20">
        <f t="shared" si="7"/>
        <v>40</v>
      </c>
      <c r="T62" s="4" t="str">
        <f t="shared" si="8"/>
        <v>III</v>
      </c>
      <c r="U62" s="4" t="str">
        <f t="shared" si="9"/>
        <v>MEJORABLE</v>
      </c>
      <c r="V62" s="6" t="s">
        <v>29</v>
      </c>
      <c r="W62" s="4" t="s">
        <v>29</v>
      </c>
      <c r="X62" s="4" t="s">
        <v>29</v>
      </c>
      <c r="Y62" s="4" t="s">
        <v>693</v>
      </c>
      <c r="Z62" s="4" t="s">
        <v>29</v>
      </c>
      <c r="AA62" s="4" t="s">
        <v>29</v>
      </c>
    </row>
    <row r="63" spans="1:27" ht="60" x14ac:dyDescent="0.25">
      <c r="A63" s="25" t="s">
        <v>602</v>
      </c>
      <c r="B63" s="4" t="s">
        <v>62</v>
      </c>
      <c r="C63" s="4" t="s">
        <v>610</v>
      </c>
      <c r="D63" s="6" t="s">
        <v>604</v>
      </c>
      <c r="E63" s="6" t="s">
        <v>611</v>
      </c>
      <c r="F63" s="4" t="s">
        <v>31</v>
      </c>
      <c r="G63" s="4" t="s">
        <v>71</v>
      </c>
      <c r="H63" s="6" t="s">
        <v>112</v>
      </c>
      <c r="I63" s="22" t="s">
        <v>549</v>
      </c>
      <c r="J63" s="6" t="s">
        <v>524</v>
      </c>
      <c r="K63" s="4" t="s">
        <v>28</v>
      </c>
      <c r="L63" s="4" t="s">
        <v>525</v>
      </c>
      <c r="M63" s="4" t="s">
        <v>28</v>
      </c>
      <c r="N63" s="4">
        <v>2</v>
      </c>
      <c r="O63" s="4">
        <v>2</v>
      </c>
      <c r="P63" s="20">
        <f t="shared" si="5"/>
        <v>4</v>
      </c>
      <c r="Q63" s="4" t="str">
        <f t="shared" si="6"/>
        <v>BAJO</v>
      </c>
      <c r="R63" s="4">
        <v>25</v>
      </c>
      <c r="S63" s="20">
        <f t="shared" si="7"/>
        <v>100</v>
      </c>
      <c r="T63" s="4" t="str">
        <f t="shared" si="8"/>
        <v>III</v>
      </c>
      <c r="U63" s="4" t="str">
        <f t="shared" si="9"/>
        <v>MEJORABLE</v>
      </c>
      <c r="V63" s="4" t="s">
        <v>29</v>
      </c>
      <c r="W63" s="4" t="s">
        <v>29</v>
      </c>
      <c r="X63" s="4" t="s">
        <v>29</v>
      </c>
      <c r="Y63" s="4" t="s">
        <v>525</v>
      </c>
      <c r="Z63" s="4" t="s">
        <v>29</v>
      </c>
      <c r="AA63" s="4" t="s">
        <v>526</v>
      </c>
    </row>
    <row r="64" spans="1:27" ht="90" x14ac:dyDescent="0.25">
      <c r="A64" s="25" t="s">
        <v>602</v>
      </c>
      <c r="B64" s="4" t="s">
        <v>62</v>
      </c>
      <c r="C64" s="4" t="s">
        <v>610</v>
      </c>
      <c r="D64" s="6" t="s">
        <v>604</v>
      </c>
      <c r="E64" s="6" t="s">
        <v>611</v>
      </c>
      <c r="F64" s="4" t="s">
        <v>31</v>
      </c>
      <c r="G64" s="4" t="s">
        <v>71</v>
      </c>
      <c r="H64" s="4" t="s">
        <v>79</v>
      </c>
      <c r="I64" s="9" t="s">
        <v>129</v>
      </c>
      <c r="J64" s="9" t="s">
        <v>130</v>
      </c>
      <c r="K64" s="4" t="s">
        <v>28</v>
      </c>
      <c r="L64" s="4" t="s">
        <v>28</v>
      </c>
      <c r="M64" s="4" t="s">
        <v>171</v>
      </c>
      <c r="N64" s="4">
        <v>10</v>
      </c>
      <c r="O64" s="4">
        <v>1</v>
      </c>
      <c r="P64" s="20">
        <f t="shared" si="5"/>
        <v>10</v>
      </c>
      <c r="Q64" s="4" t="str">
        <f t="shared" si="6"/>
        <v>ALTO</v>
      </c>
      <c r="R64" s="4">
        <v>100</v>
      </c>
      <c r="S64" s="20">
        <f t="shared" si="7"/>
        <v>1000</v>
      </c>
      <c r="T64" s="4" t="str">
        <f t="shared" si="8"/>
        <v>I</v>
      </c>
      <c r="U64" s="4" t="str">
        <f t="shared" si="9"/>
        <v>NO ACEPTABLE</v>
      </c>
      <c r="V64" s="6" t="s">
        <v>29</v>
      </c>
      <c r="W64" s="4" t="s">
        <v>29</v>
      </c>
      <c r="X64" s="4" t="s">
        <v>29</v>
      </c>
      <c r="Y64" s="4" t="s">
        <v>664</v>
      </c>
      <c r="Z64" s="4" t="s">
        <v>29</v>
      </c>
      <c r="AA64" s="4" t="s">
        <v>132</v>
      </c>
    </row>
    <row r="65" spans="1:27" ht="90" x14ac:dyDescent="0.25">
      <c r="A65" s="25" t="s">
        <v>602</v>
      </c>
      <c r="B65" s="4" t="s">
        <v>62</v>
      </c>
      <c r="C65" s="4" t="s">
        <v>610</v>
      </c>
      <c r="D65" s="6" t="s">
        <v>604</v>
      </c>
      <c r="E65" s="6" t="s">
        <v>611</v>
      </c>
      <c r="F65" s="4" t="s">
        <v>31</v>
      </c>
      <c r="G65" s="4" t="s">
        <v>71</v>
      </c>
      <c r="H65" s="4" t="s">
        <v>79</v>
      </c>
      <c r="I65" s="9" t="s">
        <v>169</v>
      </c>
      <c r="J65" s="9" t="s">
        <v>170</v>
      </c>
      <c r="K65" s="4" t="s">
        <v>28</v>
      </c>
      <c r="L65" s="4" t="s">
        <v>28</v>
      </c>
      <c r="M65" s="4" t="s">
        <v>171</v>
      </c>
      <c r="N65" s="4">
        <v>2</v>
      </c>
      <c r="O65" s="4">
        <v>1</v>
      </c>
      <c r="P65" s="20">
        <f t="shared" si="5"/>
        <v>2</v>
      </c>
      <c r="Q65" s="4" t="str">
        <f t="shared" si="6"/>
        <v>BAJO</v>
      </c>
      <c r="R65" s="4">
        <v>10</v>
      </c>
      <c r="S65" s="20">
        <f t="shared" si="7"/>
        <v>20</v>
      </c>
      <c r="T65" s="4" t="str">
        <f t="shared" si="8"/>
        <v>IV</v>
      </c>
      <c r="U65" s="4" t="str">
        <f t="shared" si="9"/>
        <v>ACEPTABLE</v>
      </c>
      <c r="V65" s="6" t="s">
        <v>29</v>
      </c>
      <c r="W65" s="4" t="s">
        <v>29</v>
      </c>
      <c r="X65" s="4" t="s">
        <v>29</v>
      </c>
      <c r="Y65" s="4" t="s">
        <v>664</v>
      </c>
      <c r="Z65" s="4" t="s">
        <v>29</v>
      </c>
      <c r="AA65" s="4" t="s">
        <v>132</v>
      </c>
    </row>
    <row r="66" spans="1:27" ht="90" x14ac:dyDescent="0.25">
      <c r="A66" s="25" t="s">
        <v>602</v>
      </c>
      <c r="B66" s="4" t="s">
        <v>62</v>
      </c>
      <c r="C66" s="4" t="s">
        <v>610</v>
      </c>
      <c r="D66" s="6" t="s">
        <v>604</v>
      </c>
      <c r="E66" s="6" t="s">
        <v>611</v>
      </c>
      <c r="F66" s="4" t="s">
        <v>31</v>
      </c>
      <c r="G66" s="4" t="s">
        <v>71</v>
      </c>
      <c r="H66" s="4" t="s">
        <v>25</v>
      </c>
      <c r="I66" s="9" t="s">
        <v>172</v>
      </c>
      <c r="J66" s="9" t="s">
        <v>173</v>
      </c>
      <c r="K66" s="9" t="s">
        <v>174</v>
      </c>
      <c r="L66" s="9" t="s">
        <v>28</v>
      </c>
      <c r="M66" s="9" t="s">
        <v>28</v>
      </c>
      <c r="N66" s="4">
        <v>2</v>
      </c>
      <c r="O66" s="4">
        <v>3</v>
      </c>
      <c r="P66" s="20">
        <f t="shared" si="5"/>
        <v>6</v>
      </c>
      <c r="Q66" s="4" t="str">
        <f t="shared" si="6"/>
        <v>MEDIO</v>
      </c>
      <c r="R66" s="4">
        <v>10</v>
      </c>
      <c r="S66" s="20">
        <f t="shared" si="7"/>
        <v>60</v>
      </c>
      <c r="T66" s="4" t="str">
        <f t="shared" si="8"/>
        <v>III</v>
      </c>
      <c r="U66" s="4" t="str">
        <f t="shared" si="9"/>
        <v>MEJORABLE</v>
      </c>
      <c r="V66" s="6" t="s">
        <v>29</v>
      </c>
      <c r="W66" s="4" t="s">
        <v>29</v>
      </c>
      <c r="X66" s="4" t="s">
        <v>29</v>
      </c>
      <c r="Y66" s="9" t="s">
        <v>174</v>
      </c>
      <c r="Z66" s="4" t="s">
        <v>29</v>
      </c>
      <c r="AA66" s="4" t="s">
        <v>595</v>
      </c>
    </row>
    <row r="67" spans="1:27" ht="75" x14ac:dyDescent="0.25">
      <c r="A67" s="25" t="s">
        <v>602</v>
      </c>
      <c r="B67" s="4" t="s">
        <v>62</v>
      </c>
      <c r="C67" s="4" t="s">
        <v>610</v>
      </c>
      <c r="D67" s="6" t="s">
        <v>604</v>
      </c>
      <c r="E67" s="6" t="s">
        <v>611</v>
      </c>
      <c r="F67" s="4" t="s">
        <v>31</v>
      </c>
      <c r="G67" s="4" t="s">
        <v>71</v>
      </c>
      <c r="H67" s="6" t="s">
        <v>32</v>
      </c>
      <c r="I67" s="9" t="s">
        <v>385</v>
      </c>
      <c r="J67" s="9" t="s">
        <v>386</v>
      </c>
      <c r="K67" s="9" t="s">
        <v>784</v>
      </c>
      <c r="L67" s="9" t="s">
        <v>344</v>
      </c>
      <c r="M67" s="9" t="s">
        <v>28</v>
      </c>
      <c r="N67" s="4">
        <v>2</v>
      </c>
      <c r="O67" s="4">
        <v>3</v>
      </c>
      <c r="P67" s="20">
        <f t="shared" si="5"/>
        <v>6</v>
      </c>
      <c r="Q67" s="4" t="str">
        <f t="shared" si="6"/>
        <v>MEDIO</v>
      </c>
      <c r="R67" s="4">
        <v>10</v>
      </c>
      <c r="S67" s="20">
        <f t="shared" si="7"/>
        <v>60</v>
      </c>
      <c r="T67" s="4" t="str">
        <f t="shared" si="8"/>
        <v>III</v>
      </c>
      <c r="U67" s="4" t="str">
        <f t="shared" si="9"/>
        <v>MEJORABLE</v>
      </c>
      <c r="V67" s="6" t="s">
        <v>29</v>
      </c>
      <c r="W67" s="6" t="s">
        <v>29</v>
      </c>
      <c r="X67" s="6" t="s">
        <v>29</v>
      </c>
      <c r="Y67" s="4" t="s">
        <v>785</v>
      </c>
      <c r="Z67" s="4" t="s">
        <v>29</v>
      </c>
      <c r="AA67" s="4" t="s">
        <v>592</v>
      </c>
    </row>
    <row r="68" spans="1:27" ht="90" x14ac:dyDescent="0.25">
      <c r="A68" s="24" t="s">
        <v>612</v>
      </c>
      <c r="B68" s="4" t="s">
        <v>62</v>
      </c>
      <c r="C68" s="4" t="s">
        <v>613</v>
      </c>
      <c r="D68" s="6" t="s">
        <v>614</v>
      </c>
      <c r="E68" s="6" t="s">
        <v>615</v>
      </c>
      <c r="F68" s="4" t="s">
        <v>31</v>
      </c>
      <c r="G68" s="4" t="s">
        <v>71</v>
      </c>
      <c r="H68" s="4" t="s">
        <v>53</v>
      </c>
      <c r="I68" s="9" t="s">
        <v>95</v>
      </c>
      <c r="J68" s="9" t="s">
        <v>96</v>
      </c>
      <c r="K68" s="4" t="s">
        <v>28</v>
      </c>
      <c r="L68" s="4" t="s">
        <v>28</v>
      </c>
      <c r="M68" s="4" t="s">
        <v>644</v>
      </c>
      <c r="N68" s="4">
        <v>2</v>
      </c>
      <c r="O68" s="4">
        <v>4</v>
      </c>
      <c r="P68" s="20">
        <f t="shared" si="5"/>
        <v>8</v>
      </c>
      <c r="Q68" s="4" t="str">
        <f t="shared" si="6"/>
        <v>MEDIO</v>
      </c>
      <c r="R68" s="4">
        <v>25</v>
      </c>
      <c r="S68" s="20">
        <f t="shared" si="7"/>
        <v>200</v>
      </c>
      <c r="T68" s="4" t="str">
        <f t="shared" si="8"/>
        <v>II</v>
      </c>
      <c r="U68" s="4" t="str">
        <f t="shared" si="9"/>
        <v>NO ACEPTABLE O ACEPTABLE CON CONTROL ESPECIFICO</v>
      </c>
      <c r="V68" s="6" t="s">
        <v>29</v>
      </c>
      <c r="W68" s="4" t="s">
        <v>29</v>
      </c>
      <c r="X68" s="4" t="s">
        <v>29</v>
      </c>
      <c r="Y68" s="4" t="s">
        <v>645</v>
      </c>
      <c r="Z68" s="4" t="s">
        <v>97</v>
      </c>
      <c r="AA68" s="4" t="s">
        <v>732</v>
      </c>
    </row>
    <row r="69" spans="1:27" ht="90" x14ac:dyDescent="0.25">
      <c r="A69" s="24" t="s">
        <v>612</v>
      </c>
      <c r="B69" s="4" t="s">
        <v>62</v>
      </c>
      <c r="C69" s="4" t="s">
        <v>613</v>
      </c>
      <c r="D69" s="6" t="s">
        <v>614</v>
      </c>
      <c r="E69" s="6" t="s">
        <v>615</v>
      </c>
      <c r="F69" s="4" t="s">
        <v>31</v>
      </c>
      <c r="G69" s="4" t="s">
        <v>71</v>
      </c>
      <c r="H69" s="4" t="s">
        <v>27</v>
      </c>
      <c r="I69" s="6" t="s">
        <v>109</v>
      </c>
      <c r="J69" s="6" t="s">
        <v>110</v>
      </c>
      <c r="K69" s="4" t="s">
        <v>28</v>
      </c>
      <c r="L69" s="4" t="s">
        <v>28</v>
      </c>
      <c r="M69" s="6" t="s">
        <v>585</v>
      </c>
      <c r="N69" s="4">
        <v>2</v>
      </c>
      <c r="O69" s="4">
        <v>3</v>
      </c>
      <c r="P69" s="20">
        <f t="shared" si="5"/>
        <v>6</v>
      </c>
      <c r="Q69" s="4" t="str">
        <f t="shared" si="6"/>
        <v>MEDIO</v>
      </c>
      <c r="R69" s="4">
        <v>25</v>
      </c>
      <c r="S69" s="20">
        <f t="shared" si="7"/>
        <v>150</v>
      </c>
      <c r="T69" s="4" t="str">
        <f t="shared" si="8"/>
        <v>II</v>
      </c>
      <c r="U69" s="4" t="str">
        <f t="shared" si="9"/>
        <v>NO ACEPTABLE O ACEPTABLE CON CONTROL ESPECIFICO</v>
      </c>
      <c r="V69" s="6" t="s">
        <v>29</v>
      </c>
      <c r="W69" s="4" t="s">
        <v>29</v>
      </c>
      <c r="X69" s="4" t="s">
        <v>29</v>
      </c>
      <c r="Y69" s="4" t="s">
        <v>585</v>
      </c>
      <c r="Z69" s="4" t="s">
        <v>29</v>
      </c>
      <c r="AA69" s="4" t="s">
        <v>29</v>
      </c>
    </row>
    <row r="70" spans="1:27" ht="75" x14ac:dyDescent="0.25">
      <c r="A70" s="24" t="s">
        <v>612</v>
      </c>
      <c r="B70" s="4" t="s">
        <v>62</v>
      </c>
      <c r="C70" s="4" t="s">
        <v>613</v>
      </c>
      <c r="D70" s="6" t="s">
        <v>614</v>
      </c>
      <c r="E70" s="6" t="s">
        <v>615</v>
      </c>
      <c r="F70" s="4" t="s">
        <v>31</v>
      </c>
      <c r="G70" s="4" t="s">
        <v>71</v>
      </c>
      <c r="H70" s="6" t="s">
        <v>112</v>
      </c>
      <c r="I70" s="9" t="s">
        <v>734</v>
      </c>
      <c r="J70" s="6" t="s">
        <v>114</v>
      </c>
      <c r="K70" s="9" t="s">
        <v>432</v>
      </c>
      <c r="L70" s="9" t="s">
        <v>121</v>
      </c>
      <c r="M70" s="9" t="s">
        <v>28</v>
      </c>
      <c r="N70" s="4">
        <v>6</v>
      </c>
      <c r="O70" s="9">
        <v>2</v>
      </c>
      <c r="P70" s="20">
        <f t="shared" si="5"/>
        <v>12</v>
      </c>
      <c r="Q70" s="4" t="str">
        <f t="shared" si="6"/>
        <v>ALTO</v>
      </c>
      <c r="R70" s="4">
        <v>60</v>
      </c>
      <c r="S70" s="20">
        <f t="shared" si="7"/>
        <v>720</v>
      </c>
      <c r="T70" s="4" t="str">
        <f t="shared" si="8"/>
        <v>I</v>
      </c>
      <c r="U70" s="4" t="str">
        <f t="shared" si="9"/>
        <v>NO ACEPTABLE</v>
      </c>
      <c r="V70" s="6" t="s">
        <v>29</v>
      </c>
      <c r="W70" s="4" t="s">
        <v>29</v>
      </c>
      <c r="X70" s="4" t="s">
        <v>29</v>
      </c>
      <c r="Y70" s="4" t="s">
        <v>591</v>
      </c>
      <c r="Z70" s="4" t="s">
        <v>29</v>
      </c>
      <c r="AA70" s="4" t="s">
        <v>592</v>
      </c>
    </row>
    <row r="71" spans="1:27" ht="75" x14ac:dyDescent="0.25">
      <c r="A71" s="24" t="s">
        <v>612</v>
      </c>
      <c r="B71" s="4" t="s">
        <v>62</v>
      </c>
      <c r="C71" s="4" t="s">
        <v>613</v>
      </c>
      <c r="D71" s="6" t="s">
        <v>614</v>
      </c>
      <c r="E71" s="6" t="s">
        <v>615</v>
      </c>
      <c r="F71" s="4" t="s">
        <v>31</v>
      </c>
      <c r="G71" s="4" t="s">
        <v>71</v>
      </c>
      <c r="H71" s="6" t="s">
        <v>112</v>
      </c>
      <c r="I71" s="9" t="s">
        <v>616</v>
      </c>
      <c r="J71" s="6" t="s">
        <v>114</v>
      </c>
      <c r="K71" s="9" t="s">
        <v>617</v>
      </c>
      <c r="L71" s="9" t="s">
        <v>121</v>
      </c>
      <c r="M71" s="9" t="s">
        <v>608</v>
      </c>
      <c r="N71" s="4">
        <v>6</v>
      </c>
      <c r="O71" s="9">
        <v>3</v>
      </c>
      <c r="P71" s="20">
        <f t="shared" si="5"/>
        <v>18</v>
      </c>
      <c r="Q71" s="4" t="str">
        <f t="shared" si="6"/>
        <v>ALTO</v>
      </c>
      <c r="R71" s="4">
        <v>60</v>
      </c>
      <c r="S71" s="20">
        <f t="shared" si="7"/>
        <v>1080</v>
      </c>
      <c r="T71" s="4" t="str">
        <f t="shared" si="8"/>
        <v>I</v>
      </c>
      <c r="U71" s="4" t="str">
        <f t="shared" si="9"/>
        <v>NO ACEPTABLE</v>
      </c>
      <c r="V71" s="6" t="s">
        <v>29</v>
      </c>
      <c r="W71" s="4" t="s">
        <v>29</v>
      </c>
      <c r="X71" s="4" t="s">
        <v>29</v>
      </c>
      <c r="Y71" s="9" t="s">
        <v>618</v>
      </c>
      <c r="Z71" s="4" t="s">
        <v>29</v>
      </c>
      <c r="AA71" s="4" t="s">
        <v>592</v>
      </c>
    </row>
    <row r="72" spans="1:27" ht="90" x14ac:dyDescent="0.25">
      <c r="A72" s="24" t="s">
        <v>612</v>
      </c>
      <c r="B72" s="4" t="s">
        <v>62</v>
      </c>
      <c r="C72" s="4" t="s">
        <v>613</v>
      </c>
      <c r="D72" s="6" t="s">
        <v>614</v>
      </c>
      <c r="E72" s="6" t="s">
        <v>615</v>
      </c>
      <c r="F72" s="4" t="s">
        <v>31</v>
      </c>
      <c r="G72" s="4" t="s">
        <v>71</v>
      </c>
      <c r="H72" s="4" t="s">
        <v>112</v>
      </c>
      <c r="I72" s="9" t="s">
        <v>619</v>
      </c>
      <c r="J72" s="6" t="s">
        <v>114</v>
      </c>
      <c r="K72" s="9" t="s">
        <v>607</v>
      </c>
      <c r="L72" s="9" t="s">
        <v>121</v>
      </c>
      <c r="M72" s="9" t="s">
        <v>608</v>
      </c>
      <c r="N72" s="4">
        <v>6</v>
      </c>
      <c r="O72" s="4">
        <v>2</v>
      </c>
      <c r="P72" s="20">
        <f t="shared" si="5"/>
        <v>12</v>
      </c>
      <c r="Q72" s="4" t="str">
        <f t="shared" si="6"/>
        <v>ALTO</v>
      </c>
      <c r="R72" s="4">
        <v>25</v>
      </c>
      <c r="S72" s="20">
        <f t="shared" si="7"/>
        <v>300</v>
      </c>
      <c r="T72" s="4" t="str">
        <f t="shared" si="8"/>
        <v>II</v>
      </c>
      <c r="U72" s="4" t="str">
        <f t="shared" si="9"/>
        <v>NO ACEPTABLE O ACEPTABLE CON CONTROL ESPECIFICO</v>
      </c>
      <c r="V72" s="6" t="s">
        <v>29</v>
      </c>
      <c r="W72" s="4" t="s">
        <v>29</v>
      </c>
      <c r="X72" s="4" t="s">
        <v>29</v>
      </c>
      <c r="Y72" s="9" t="s">
        <v>620</v>
      </c>
      <c r="Z72" s="4" t="s">
        <v>29</v>
      </c>
      <c r="AA72" s="4" t="s">
        <v>592</v>
      </c>
    </row>
    <row r="73" spans="1:27" ht="75" x14ac:dyDescent="0.25">
      <c r="A73" s="24" t="s">
        <v>612</v>
      </c>
      <c r="B73" s="4" t="s">
        <v>62</v>
      </c>
      <c r="C73" s="4" t="s">
        <v>613</v>
      </c>
      <c r="D73" s="6" t="s">
        <v>614</v>
      </c>
      <c r="E73" s="6" t="s">
        <v>615</v>
      </c>
      <c r="F73" s="4" t="s">
        <v>31</v>
      </c>
      <c r="G73" s="4" t="s">
        <v>71</v>
      </c>
      <c r="H73" s="6" t="s">
        <v>112</v>
      </c>
      <c r="I73" s="22" t="s">
        <v>545</v>
      </c>
      <c r="J73" s="6" t="s">
        <v>114</v>
      </c>
      <c r="K73" s="6" t="s">
        <v>546</v>
      </c>
      <c r="L73" s="6" t="s">
        <v>116</v>
      </c>
      <c r="M73" s="4" t="s">
        <v>547</v>
      </c>
      <c r="N73" s="4">
        <v>2</v>
      </c>
      <c r="O73" s="4">
        <v>2</v>
      </c>
      <c r="P73" s="20">
        <f t="shared" si="5"/>
        <v>4</v>
      </c>
      <c r="Q73" s="4" t="str">
        <f t="shared" si="6"/>
        <v>BAJO</v>
      </c>
      <c r="R73" s="4">
        <v>10</v>
      </c>
      <c r="S73" s="20">
        <f t="shared" si="7"/>
        <v>40</v>
      </c>
      <c r="T73" s="4" t="str">
        <f t="shared" si="8"/>
        <v>III</v>
      </c>
      <c r="U73" s="4" t="str">
        <f t="shared" si="9"/>
        <v>MEJORABLE</v>
      </c>
      <c r="V73" s="4" t="s">
        <v>29</v>
      </c>
      <c r="W73" s="4" t="s">
        <v>29</v>
      </c>
      <c r="X73" s="4" t="s">
        <v>29</v>
      </c>
      <c r="Y73" s="6" t="s">
        <v>694</v>
      </c>
      <c r="Z73" s="4" t="s">
        <v>29</v>
      </c>
      <c r="AA73" s="4" t="s">
        <v>548</v>
      </c>
    </row>
    <row r="74" spans="1:27" ht="75" x14ac:dyDescent="0.25">
      <c r="A74" s="24" t="s">
        <v>612</v>
      </c>
      <c r="B74" s="4" t="s">
        <v>62</v>
      </c>
      <c r="C74" s="4" t="s">
        <v>613</v>
      </c>
      <c r="D74" s="6" t="s">
        <v>614</v>
      </c>
      <c r="E74" s="6" t="s">
        <v>615</v>
      </c>
      <c r="F74" s="4" t="s">
        <v>31</v>
      </c>
      <c r="G74" s="4" t="s">
        <v>71</v>
      </c>
      <c r="H74" s="6" t="s">
        <v>112</v>
      </c>
      <c r="I74" s="6" t="s">
        <v>550</v>
      </c>
      <c r="J74" s="9" t="s">
        <v>412</v>
      </c>
      <c r="K74" s="9" t="s">
        <v>363</v>
      </c>
      <c r="L74" s="9" t="s">
        <v>28</v>
      </c>
      <c r="M74" s="9" t="s">
        <v>171</v>
      </c>
      <c r="N74" s="4">
        <v>2</v>
      </c>
      <c r="O74" s="4">
        <v>2</v>
      </c>
      <c r="P74" s="20">
        <f t="shared" ref="P74:P137" si="10">+O74*N74</f>
        <v>4</v>
      </c>
      <c r="Q74" s="4" t="str">
        <f t="shared" ref="Q74:Q137" si="11">IF(P74=0,"N/A",IF(AND(P74&gt;=1,P74&lt;=4),"BAJO",IF(AND(P74&gt;=6,P74&lt;=9),"MEDIO",IF(AND(P74&gt;=10,P74&lt;=20),"ALTO",IF(P74&gt;=24,"MUY ALTO")))))</f>
        <v>BAJO</v>
      </c>
      <c r="R74" s="4">
        <v>10</v>
      </c>
      <c r="S74" s="20">
        <f t="shared" ref="S74:S137" si="12">P74*R74</f>
        <v>40</v>
      </c>
      <c r="T74" s="4" t="str">
        <f t="shared" ref="T74:T137" si="13">IF(S74=0,"N/A",IF(AND(S74&gt;=1,S74&lt;=20),"IV",IF(AND(S74&gt;=40,S74&lt;=120),"III",IF(AND(S74&gt;=150,S74&lt;=500),"II",IF(S74&gt;=600,"I")))))</f>
        <v>III</v>
      </c>
      <c r="U74" s="4" t="str">
        <f t="shared" ref="U74:U137" si="14">IF(T74="N/A","N/A",IF(T74="I","NO ACEPTABLE",IF(T74="II","NO ACEPTABLE O ACEPTABLE CON CONTROL ESPECIFICO",IF(T74="III","MEJORABLE",IF(T74="IV","ACEPTABLE")))))</f>
        <v>MEJORABLE</v>
      </c>
      <c r="V74" s="6" t="s">
        <v>29</v>
      </c>
      <c r="W74" s="4" t="s">
        <v>29</v>
      </c>
      <c r="X74" s="4" t="s">
        <v>29</v>
      </c>
      <c r="Y74" s="4" t="s">
        <v>693</v>
      </c>
      <c r="Z74" s="4" t="s">
        <v>29</v>
      </c>
      <c r="AA74" s="4" t="s">
        <v>29</v>
      </c>
    </row>
    <row r="75" spans="1:27" ht="90" x14ac:dyDescent="0.25">
      <c r="A75" s="24" t="s">
        <v>612</v>
      </c>
      <c r="B75" s="4" t="s">
        <v>62</v>
      </c>
      <c r="C75" s="4" t="s">
        <v>613</v>
      </c>
      <c r="D75" s="6" t="s">
        <v>614</v>
      </c>
      <c r="E75" s="6" t="s">
        <v>615</v>
      </c>
      <c r="F75" s="4" t="s">
        <v>31</v>
      </c>
      <c r="G75" s="4" t="s">
        <v>71</v>
      </c>
      <c r="H75" s="6" t="s">
        <v>112</v>
      </c>
      <c r="I75" s="22" t="s">
        <v>549</v>
      </c>
      <c r="J75" s="6" t="s">
        <v>524</v>
      </c>
      <c r="K75" s="4" t="s">
        <v>28</v>
      </c>
      <c r="L75" s="4" t="s">
        <v>525</v>
      </c>
      <c r="M75" s="4" t="s">
        <v>28</v>
      </c>
      <c r="N75" s="4">
        <v>6</v>
      </c>
      <c r="O75" s="4">
        <v>3</v>
      </c>
      <c r="P75" s="20">
        <f t="shared" si="10"/>
        <v>18</v>
      </c>
      <c r="Q75" s="4" t="str">
        <f t="shared" si="11"/>
        <v>ALTO</v>
      </c>
      <c r="R75" s="4">
        <v>25</v>
      </c>
      <c r="S75" s="20">
        <f t="shared" si="12"/>
        <v>450</v>
      </c>
      <c r="T75" s="4" t="str">
        <f t="shared" si="13"/>
        <v>II</v>
      </c>
      <c r="U75" s="4" t="str">
        <f t="shared" si="14"/>
        <v>NO ACEPTABLE O ACEPTABLE CON CONTROL ESPECIFICO</v>
      </c>
      <c r="V75" s="4" t="s">
        <v>29</v>
      </c>
      <c r="W75" s="4" t="s">
        <v>29</v>
      </c>
      <c r="X75" s="4" t="s">
        <v>29</v>
      </c>
      <c r="Y75" s="4" t="s">
        <v>525</v>
      </c>
      <c r="Z75" s="4" t="s">
        <v>29</v>
      </c>
      <c r="AA75" s="4" t="s">
        <v>526</v>
      </c>
    </row>
    <row r="76" spans="1:27" ht="90" x14ac:dyDescent="0.25">
      <c r="A76" s="24" t="s">
        <v>612</v>
      </c>
      <c r="B76" s="4" t="s">
        <v>62</v>
      </c>
      <c r="C76" s="4" t="s">
        <v>613</v>
      </c>
      <c r="D76" s="6" t="s">
        <v>614</v>
      </c>
      <c r="E76" s="6" t="s">
        <v>615</v>
      </c>
      <c r="F76" s="4" t="s">
        <v>31</v>
      </c>
      <c r="G76" s="4" t="s">
        <v>71</v>
      </c>
      <c r="H76" s="4" t="s">
        <v>79</v>
      </c>
      <c r="I76" s="9" t="s">
        <v>129</v>
      </c>
      <c r="J76" s="9" t="s">
        <v>130</v>
      </c>
      <c r="K76" s="4" t="s">
        <v>28</v>
      </c>
      <c r="L76" s="4" t="s">
        <v>28</v>
      </c>
      <c r="M76" s="4" t="s">
        <v>171</v>
      </c>
      <c r="N76" s="4">
        <v>10</v>
      </c>
      <c r="O76" s="4">
        <v>1</v>
      </c>
      <c r="P76" s="20">
        <f t="shared" si="10"/>
        <v>10</v>
      </c>
      <c r="Q76" s="4" t="str">
        <f t="shared" si="11"/>
        <v>ALTO</v>
      </c>
      <c r="R76" s="4">
        <v>100</v>
      </c>
      <c r="S76" s="20">
        <f t="shared" si="12"/>
        <v>1000</v>
      </c>
      <c r="T76" s="4" t="str">
        <f t="shared" si="13"/>
        <v>I</v>
      </c>
      <c r="U76" s="4" t="str">
        <f t="shared" si="14"/>
        <v>NO ACEPTABLE</v>
      </c>
      <c r="V76" s="6" t="s">
        <v>29</v>
      </c>
      <c r="W76" s="4" t="s">
        <v>29</v>
      </c>
      <c r="X76" s="4" t="s">
        <v>29</v>
      </c>
      <c r="Y76" s="4" t="s">
        <v>664</v>
      </c>
      <c r="Z76" s="4" t="s">
        <v>29</v>
      </c>
      <c r="AA76" s="4" t="s">
        <v>132</v>
      </c>
    </row>
    <row r="77" spans="1:27" ht="90" x14ac:dyDescent="0.25">
      <c r="A77" s="24" t="s">
        <v>612</v>
      </c>
      <c r="B77" s="4" t="s">
        <v>62</v>
      </c>
      <c r="C77" s="4" t="s">
        <v>613</v>
      </c>
      <c r="D77" s="6" t="s">
        <v>614</v>
      </c>
      <c r="E77" s="6" t="s">
        <v>615</v>
      </c>
      <c r="F77" s="4" t="s">
        <v>31</v>
      </c>
      <c r="G77" s="4" t="s">
        <v>71</v>
      </c>
      <c r="H77" s="4" t="s">
        <v>79</v>
      </c>
      <c r="I77" s="9" t="s">
        <v>169</v>
      </c>
      <c r="J77" s="9" t="s">
        <v>170</v>
      </c>
      <c r="K77" s="4" t="s">
        <v>28</v>
      </c>
      <c r="L77" s="4" t="s">
        <v>28</v>
      </c>
      <c r="M77" s="4" t="s">
        <v>171</v>
      </c>
      <c r="N77" s="4">
        <v>2</v>
      </c>
      <c r="O77" s="4">
        <v>1</v>
      </c>
      <c r="P77" s="20">
        <f t="shared" si="10"/>
        <v>2</v>
      </c>
      <c r="Q77" s="4" t="str">
        <f t="shared" si="11"/>
        <v>BAJO</v>
      </c>
      <c r="R77" s="4">
        <v>10</v>
      </c>
      <c r="S77" s="20">
        <f t="shared" si="12"/>
        <v>20</v>
      </c>
      <c r="T77" s="4" t="str">
        <f t="shared" si="13"/>
        <v>IV</v>
      </c>
      <c r="U77" s="4" t="str">
        <f t="shared" si="14"/>
        <v>ACEPTABLE</v>
      </c>
      <c r="V77" s="6" t="s">
        <v>29</v>
      </c>
      <c r="W77" s="4" t="s">
        <v>29</v>
      </c>
      <c r="X77" s="4" t="s">
        <v>29</v>
      </c>
      <c r="Y77" s="4" t="s">
        <v>664</v>
      </c>
      <c r="Z77" s="4" t="s">
        <v>29</v>
      </c>
      <c r="AA77" s="4" t="s">
        <v>132</v>
      </c>
    </row>
    <row r="78" spans="1:27" ht="90" x14ac:dyDescent="0.25">
      <c r="A78" s="24" t="s">
        <v>612</v>
      </c>
      <c r="B78" s="4" t="s">
        <v>62</v>
      </c>
      <c r="C78" s="4" t="s">
        <v>613</v>
      </c>
      <c r="D78" s="6" t="s">
        <v>614</v>
      </c>
      <c r="E78" s="6" t="s">
        <v>615</v>
      </c>
      <c r="F78" s="4" t="s">
        <v>31</v>
      </c>
      <c r="G78" s="4" t="s">
        <v>71</v>
      </c>
      <c r="H78" s="4" t="s">
        <v>25</v>
      </c>
      <c r="I78" s="9" t="s">
        <v>172</v>
      </c>
      <c r="J78" s="9" t="s">
        <v>173</v>
      </c>
      <c r="K78" s="9" t="s">
        <v>174</v>
      </c>
      <c r="L78" s="9" t="s">
        <v>28</v>
      </c>
      <c r="M78" s="9" t="s">
        <v>28</v>
      </c>
      <c r="N78" s="4">
        <v>2</v>
      </c>
      <c r="O78" s="4">
        <v>3</v>
      </c>
      <c r="P78" s="20">
        <f t="shared" si="10"/>
        <v>6</v>
      </c>
      <c r="Q78" s="4" t="str">
        <f t="shared" si="11"/>
        <v>MEDIO</v>
      </c>
      <c r="R78" s="4">
        <v>10</v>
      </c>
      <c r="S78" s="20">
        <f t="shared" si="12"/>
        <v>60</v>
      </c>
      <c r="T78" s="4" t="str">
        <f t="shared" si="13"/>
        <v>III</v>
      </c>
      <c r="U78" s="4" t="str">
        <f t="shared" si="14"/>
        <v>MEJORABLE</v>
      </c>
      <c r="V78" s="6" t="s">
        <v>29</v>
      </c>
      <c r="W78" s="4" t="s">
        <v>29</v>
      </c>
      <c r="X78" s="4" t="s">
        <v>29</v>
      </c>
      <c r="Y78" s="9" t="s">
        <v>174</v>
      </c>
      <c r="Z78" s="4" t="s">
        <v>29</v>
      </c>
      <c r="AA78" s="4" t="s">
        <v>595</v>
      </c>
    </row>
    <row r="79" spans="1:27" ht="75" x14ac:dyDescent="0.25">
      <c r="A79" s="24" t="s">
        <v>612</v>
      </c>
      <c r="B79" s="4" t="s">
        <v>62</v>
      </c>
      <c r="C79" s="4" t="s">
        <v>613</v>
      </c>
      <c r="D79" s="6" t="s">
        <v>614</v>
      </c>
      <c r="E79" s="6" t="s">
        <v>615</v>
      </c>
      <c r="F79" s="4" t="s">
        <v>31</v>
      </c>
      <c r="G79" s="4" t="s">
        <v>71</v>
      </c>
      <c r="H79" s="6" t="s">
        <v>32</v>
      </c>
      <c r="I79" s="9" t="s">
        <v>385</v>
      </c>
      <c r="J79" s="9" t="s">
        <v>386</v>
      </c>
      <c r="K79" s="9" t="s">
        <v>786</v>
      </c>
      <c r="L79" s="9" t="s">
        <v>28</v>
      </c>
      <c r="M79" s="9" t="s">
        <v>28</v>
      </c>
      <c r="N79" s="4">
        <v>2</v>
      </c>
      <c r="O79" s="4">
        <v>3</v>
      </c>
      <c r="P79" s="20">
        <f t="shared" si="10"/>
        <v>6</v>
      </c>
      <c r="Q79" s="4" t="str">
        <f t="shared" si="11"/>
        <v>MEDIO</v>
      </c>
      <c r="R79" s="4">
        <v>10</v>
      </c>
      <c r="S79" s="20">
        <f t="shared" si="12"/>
        <v>60</v>
      </c>
      <c r="T79" s="4" t="str">
        <f t="shared" si="13"/>
        <v>III</v>
      </c>
      <c r="U79" s="4" t="str">
        <f t="shared" si="14"/>
        <v>MEJORABLE</v>
      </c>
      <c r="V79" s="6" t="s">
        <v>29</v>
      </c>
      <c r="W79" s="4" t="s">
        <v>29</v>
      </c>
      <c r="X79" s="4" t="s">
        <v>29</v>
      </c>
      <c r="Y79" s="9" t="s">
        <v>786</v>
      </c>
      <c r="Z79" s="4" t="s">
        <v>29</v>
      </c>
      <c r="AA79" s="4" t="s">
        <v>592</v>
      </c>
    </row>
    <row r="80" spans="1:27" ht="90" x14ac:dyDescent="0.25">
      <c r="A80" s="24" t="s">
        <v>612</v>
      </c>
      <c r="B80" s="4" t="s">
        <v>62</v>
      </c>
      <c r="C80" s="4" t="s">
        <v>621</v>
      </c>
      <c r="D80" s="6" t="s">
        <v>614</v>
      </c>
      <c r="E80" s="6" t="s">
        <v>622</v>
      </c>
      <c r="F80" s="4" t="s">
        <v>31</v>
      </c>
      <c r="G80" s="4" t="s">
        <v>71</v>
      </c>
      <c r="H80" s="4" t="s">
        <v>53</v>
      </c>
      <c r="I80" s="9" t="s">
        <v>95</v>
      </c>
      <c r="J80" s="9" t="s">
        <v>96</v>
      </c>
      <c r="K80" s="4" t="s">
        <v>28</v>
      </c>
      <c r="L80" s="4" t="s">
        <v>28</v>
      </c>
      <c r="M80" s="4" t="s">
        <v>644</v>
      </c>
      <c r="N80" s="4">
        <v>2</v>
      </c>
      <c r="O80" s="4">
        <v>4</v>
      </c>
      <c r="P80" s="20">
        <f t="shared" si="10"/>
        <v>8</v>
      </c>
      <c r="Q80" s="4" t="str">
        <f t="shared" si="11"/>
        <v>MEDIO</v>
      </c>
      <c r="R80" s="4">
        <v>25</v>
      </c>
      <c r="S80" s="20">
        <f t="shared" si="12"/>
        <v>200</v>
      </c>
      <c r="T80" s="4" t="str">
        <f t="shared" si="13"/>
        <v>II</v>
      </c>
      <c r="U80" s="4" t="str">
        <f t="shared" si="14"/>
        <v>NO ACEPTABLE O ACEPTABLE CON CONTROL ESPECIFICO</v>
      </c>
      <c r="V80" s="6" t="s">
        <v>29</v>
      </c>
      <c r="W80" s="4" t="s">
        <v>29</v>
      </c>
      <c r="X80" s="4" t="s">
        <v>29</v>
      </c>
      <c r="Y80" s="4" t="s">
        <v>645</v>
      </c>
      <c r="Z80" s="4" t="s">
        <v>97</v>
      </c>
      <c r="AA80" s="4" t="s">
        <v>732</v>
      </c>
    </row>
    <row r="81" spans="1:27" ht="90" x14ac:dyDescent="0.25">
      <c r="A81" s="24" t="s">
        <v>612</v>
      </c>
      <c r="B81" s="4" t="s">
        <v>62</v>
      </c>
      <c r="C81" s="4" t="s">
        <v>621</v>
      </c>
      <c r="D81" s="6" t="s">
        <v>614</v>
      </c>
      <c r="E81" s="6" t="s">
        <v>622</v>
      </c>
      <c r="F81" s="4" t="s">
        <v>31</v>
      </c>
      <c r="G81" s="4" t="s">
        <v>71</v>
      </c>
      <c r="H81" s="4" t="s">
        <v>27</v>
      </c>
      <c r="I81" s="6" t="s">
        <v>109</v>
      </c>
      <c r="J81" s="6" t="s">
        <v>110</v>
      </c>
      <c r="K81" s="4" t="s">
        <v>28</v>
      </c>
      <c r="L81" s="4" t="s">
        <v>28</v>
      </c>
      <c r="M81" s="6" t="s">
        <v>585</v>
      </c>
      <c r="N81" s="4">
        <v>2</v>
      </c>
      <c r="O81" s="4">
        <v>3</v>
      </c>
      <c r="P81" s="20">
        <f t="shared" si="10"/>
        <v>6</v>
      </c>
      <c r="Q81" s="4" t="str">
        <f t="shared" si="11"/>
        <v>MEDIO</v>
      </c>
      <c r="R81" s="4">
        <v>25</v>
      </c>
      <c r="S81" s="20">
        <f t="shared" si="12"/>
        <v>150</v>
      </c>
      <c r="T81" s="4" t="str">
        <f t="shared" si="13"/>
        <v>II</v>
      </c>
      <c r="U81" s="4" t="str">
        <f t="shared" si="14"/>
        <v>NO ACEPTABLE O ACEPTABLE CON CONTROL ESPECIFICO</v>
      </c>
      <c r="V81" s="6" t="s">
        <v>29</v>
      </c>
      <c r="W81" s="4" t="s">
        <v>29</v>
      </c>
      <c r="X81" s="4" t="s">
        <v>29</v>
      </c>
      <c r="Y81" s="4" t="s">
        <v>585</v>
      </c>
      <c r="Z81" s="4" t="s">
        <v>29</v>
      </c>
      <c r="AA81" s="4" t="s">
        <v>29</v>
      </c>
    </row>
    <row r="82" spans="1:27" ht="90" x14ac:dyDescent="0.25">
      <c r="A82" s="24" t="s">
        <v>612</v>
      </c>
      <c r="B82" s="4" t="s">
        <v>62</v>
      </c>
      <c r="C82" s="4" t="s">
        <v>621</v>
      </c>
      <c r="D82" s="6" t="s">
        <v>614</v>
      </c>
      <c r="E82" s="6" t="s">
        <v>622</v>
      </c>
      <c r="F82" s="4" t="s">
        <v>31</v>
      </c>
      <c r="G82" s="4" t="s">
        <v>71</v>
      </c>
      <c r="H82" s="4" t="s">
        <v>27</v>
      </c>
      <c r="I82" s="9" t="s">
        <v>519</v>
      </c>
      <c r="J82" s="9" t="s">
        <v>391</v>
      </c>
      <c r="K82" s="9" t="s">
        <v>28</v>
      </c>
      <c r="L82" s="9" t="s">
        <v>28</v>
      </c>
      <c r="M82" s="6" t="s">
        <v>585</v>
      </c>
      <c r="N82" s="4">
        <v>2</v>
      </c>
      <c r="O82" s="4">
        <v>3</v>
      </c>
      <c r="P82" s="20">
        <f t="shared" si="10"/>
        <v>6</v>
      </c>
      <c r="Q82" s="4" t="str">
        <f t="shared" si="11"/>
        <v>MEDIO</v>
      </c>
      <c r="R82" s="4">
        <v>25</v>
      </c>
      <c r="S82" s="20">
        <f t="shared" si="12"/>
        <v>150</v>
      </c>
      <c r="T82" s="4" t="str">
        <f t="shared" si="13"/>
        <v>II</v>
      </c>
      <c r="U82" s="4" t="str">
        <f t="shared" si="14"/>
        <v>NO ACEPTABLE O ACEPTABLE CON CONTROL ESPECIFICO</v>
      </c>
      <c r="V82" s="6" t="s">
        <v>29</v>
      </c>
      <c r="W82" s="4" t="s">
        <v>29</v>
      </c>
      <c r="X82" s="4" t="s">
        <v>29</v>
      </c>
      <c r="Y82" s="4" t="s">
        <v>585</v>
      </c>
      <c r="Z82" s="4" t="s">
        <v>29</v>
      </c>
      <c r="AA82" s="4" t="s">
        <v>29</v>
      </c>
    </row>
    <row r="83" spans="1:27" ht="75" x14ac:dyDescent="0.25">
      <c r="A83" s="24" t="s">
        <v>612</v>
      </c>
      <c r="B83" s="4" t="s">
        <v>62</v>
      </c>
      <c r="C83" s="4" t="s">
        <v>621</v>
      </c>
      <c r="D83" s="6" t="s">
        <v>614</v>
      </c>
      <c r="E83" s="6" t="s">
        <v>622</v>
      </c>
      <c r="F83" s="4" t="s">
        <v>31</v>
      </c>
      <c r="G83" s="4" t="s">
        <v>71</v>
      </c>
      <c r="H83" s="6" t="s">
        <v>112</v>
      </c>
      <c r="I83" s="9" t="s">
        <v>734</v>
      </c>
      <c r="J83" s="6" t="s">
        <v>114</v>
      </c>
      <c r="K83" s="9" t="s">
        <v>432</v>
      </c>
      <c r="L83" s="9" t="s">
        <v>121</v>
      </c>
      <c r="M83" s="9" t="s">
        <v>28</v>
      </c>
      <c r="N83" s="4">
        <v>6</v>
      </c>
      <c r="O83" s="9">
        <v>3</v>
      </c>
      <c r="P83" s="20">
        <f t="shared" si="10"/>
        <v>18</v>
      </c>
      <c r="Q83" s="4" t="str">
        <f t="shared" si="11"/>
        <v>ALTO</v>
      </c>
      <c r="R83" s="4">
        <v>60</v>
      </c>
      <c r="S83" s="20">
        <f t="shared" si="12"/>
        <v>1080</v>
      </c>
      <c r="T83" s="4" t="str">
        <f t="shared" si="13"/>
        <v>I</v>
      </c>
      <c r="U83" s="4" t="str">
        <f t="shared" si="14"/>
        <v>NO ACEPTABLE</v>
      </c>
      <c r="V83" s="6" t="s">
        <v>29</v>
      </c>
      <c r="W83" s="4" t="s">
        <v>29</v>
      </c>
      <c r="X83" s="4" t="s">
        <v>29</v>
      </c>
      <c r="Y83" s="4" t="s">
        <v>591</v>
      </c>
      <c r="Z83" s="4" t="s">
        <v>29</v>
      </c>
      <c r="AA83" s="4" t="s">
        <v>592</v>
      </c>
    </row>
    <row r="84" spans="1:27" ht="75" x14ac:dyDescent="0.25">
      <c r="A84" s="24" t="s">
        <v>612</v>
      </c>
      <c r="B84" s="4" t="s">
        <v>62</v>
      </c>
      <c r="C84" s="4" t="s">
        <v>621</v>
      </c>
      <c r="D84" s="6" t="s">
        <v>614</v>
      </c>
      <c r="E84" s="6" t="s">
        <v>622</v>
      </c>
      <c r="F84" s="4" t="s">
        <v>31</v>
      </c>
      <c r="G84" s="4" t="s">
        <v>71</v>
      </c>
      <c r="H84" s="6" t="s">
        <v>112</v>
      </c>
      <c r="I84" s="9" t="s">
        <v>616</v>
      </c>
      <c r="J84" s="6" t="s">
        <v>114</v>
      </c>
      <c r="K84" s="9" t="s">
        <v>617</v>
      </c>
      <c r="L84" s="9" t="s">
        <v>121</v>
      </c>
      <c r="M84" s="9" t="s">
        <v>608</v>
      </c>
      <c r="N84" s="4">
        <v>6</v>
      </c>
      <c r="O84" s="9">
        <v>3</v>
      </c>
      <c r="P84" s="20">
        <f t="shared" si="10"/>
        <v>18</v>
      </c>
      <c r="Q84" s="4" t="str">
        <f t="shared" si="11"/>
        <v>ALTO</v>
      </c>
      <c r="R84" s="4">
        <v>60</v>
      </c>
      <c r="S84" s="20">
        <f t="shared" si="12"/>
        <v>1080</v>
      </c>
      <c r="T84" s="4" t="str">
        <f t="shared" si="13"/>
        <v>I</v>
      </c>
      <c r="U84" s="4" t="str">
        <f t="shared" si="14"/>
        <v>NO ACEPTABLE</v>
      </c>
      <c r="V84" s="6" t="s">
        <v>29</v>
      </c>
      <c r="W84" s="4" t="s">
        <v>29</v>
      </c>
      <c r="X84" s="4" t="s">
        <v>29</v>
      </c>
      <c r="Y84" s="9" t="s">
        <v>618</v>
      </c>
      <c r="Z84" s="4" t="s">
        <v>29</v>
      </c>
      <c r="AA84" s="4" t="s">
        <v>592</v>
      </c>
    </row>
    <row r="85" spans="1:27" ht="75" x14ac:dyDescent="0.25">
      <c r="A85" s="24" t="s">
        <v>612</v>
      </c>
      <c r="B85" s="4" t="s">
        <v>62</v>
      </c>
      <c r="C85" s="4" t="s">
        <v>621</v>
      </c>
      <c r="D85" s="6" t="s">
        <v>614</v>
      </c>
      <c r="E85" s="6" t="s">
        <v>622</v>
      </c>
      <c r="F85" s="4" t="s">
        <v>31</v>
      </c>
      <c r="G85" s="4" t="s">
        <v>71</v>
      </c>
      <c r="H85" s="6" t="s">
        <v>112</v>
      </c>
      <c r="I85" s="22" t="s">
        <v>545</v>
      </c>
      <c r="J85" s="6" t="s">
        <v>114</v>
      </c>
      <c r="K85" s="6" t="s">
        <v>546</v>
      </c>
      <c r="L85" s="6" t="s">
        <v>116</v>
      </c>
      <c r="M85" s="4" t="s">
        <v>547</v>
      </c>
      <c r="N85" s="4">
        <v>2</v>
      </c>
      <c r="O85" s="4">
        <v>3</v>
      </c>
      <c r="P85" s="20">
        <f t="shared" si="10"/>
        <v>6</v>
      </c>
      <c r="Q85" s="4" t="str">
        <f t="shared" si="11"/>
        <v>MEDIO</v>
      </c>
      <c r="R85" s="4">
        <v>10</v>
      </c>
      <c r="S85" s="20">
        <f t="shared" si="12"/>
        <v>60</v>
      </c>
      <c r="T85" s="4" t="str">
        <f t="shared" si="13"/>
        <v>III</v>
      </c>
      <c r="U85" s="4" t="str">
        <f t="shared" si="14"/>
        <v>MEJORABLE</v>
      </c>
      <c r="V85" s="4" t="s">
        <v>29</v>
      </c>
      <c r="W85" s="4" t="s">
        <v>29</v>
      </c>
      <c r="X85" s="4" t="s">
        <v>29</v>
      </c>
      <c r="Y85" s="6" t="s">
        <v>694</v>
      </c>
      <c r="Z85" s="4" t="s">
        <v>29</v>
      </c>
      <c r="AA85" s="4" t="s">
        <v>548</v>
      </c>
    </row>
    <row r="86" spans="1:27" ht="75" x14ac:dyDescent="0.25">
      <c r="A86" s="24" t="s">
        <v>612</v>
      </c>
      <c r="B86" s="4" t="s">
        <v>62</v>
      </c>
      <c r="C86" s="4" t="s">
        <v>621</v>
      </c>
      <c r="D86" s="6" t="s">
        <v>614</v>
      </c>
      <c r="E86" s="6" t="s">
        <v>622</v>
      </c>
      <c r="F86" s="4" t="s">
        <v>31</v>
      </c>
      <c r="G86" s="4" t="s">
        <v>71</v>
      </c>
      <c r="H86" s="6" t="s">
        <v>112</v>
      </c>
      <c r="I86" s="6" t="s">
        <v>550</v>
      </c>
      <c r="J86" s="9" t="s">
        <v>412</v>
      </c>
      <c r="K86" s="9" t="s">
        <v>363</v>
      </c>
      <c r="L86" s="9" t="s">
        <v>28</v>
      </c>
      <c r="M86" s="9" t="s">
        <v>171</v>
      </c>
      <c r="N86" s="4">
        <v>2</v>
      </c>
      <c r="O86" s="4">
        <v>2</v>
      </c>
      <c r="P86" s="20">
        <f t="shared" si="10"/>
        <v>4</v>
      </c>
      <c r="Q86" s="4" t="str">
        <f t="shared" si="11"/>
        <v>BAJO</v>
      </c>
      <c r="R86" s="4">
        <v>10</v>
      </c>
      <c r="S86" s="20">
        <f t="shared" si="12"/>
        <v>40</v>
      </c>
      <c r="T86" s="4" t="str">
        <f t="shared" si="13"/>
        <v>III</v>
      </c>
      <c r="U86" s="4" t="str">
        <f t="shared" si="14"/>
        <v>MEJORABLE</v>
      </c>
      <c r="V86" s="6" t="s">
        <v>29</v>
      </c>
      <c r="W86" s="4" t="s">
        <v>29</v>
      </c>
      <c r="X86" s="4" t="s">
        <v>29</v>
      </c>
      <c r="Y86" s="4" t="s">
        <v>693</v>
      </c>
      <c r="Z86" s="4" t="s">
        <v>29</v>
      </c>
      <c r="AA86" s="4" t="s">
        <v>29</v>
      </c>
    </row>
    <row r="87" spans="1:27" ht="90" x14ac:dyDescent="0.25">
      <c r="A87" s="24" t="s">
        <v>612</v>
      </c>
      <c r="B87" s="4" t="s">
        <v>62</v>
      </c>
      <c r="C87" s="4" t="s">
        <v>621</v>
      </c>
      <c r="D87" s="6" t="s">
        <v>614</v>
      </c>
      <c r="E87" s="6" t="s">
        <v>622</v>
      </c>
      <c r="F87" s="4" t="s">
        <v>31</v>
      </c>
      <c r="G87" s="4" t="s">
        <v>71</v>
      </c>
      <c r="H87" s="6" t="s">
        <v>112</v>
      </c>
      <c r="I87" s="22" t="s">
        <v>549</v>
      </c>
      <c r="J87" s="6" t="s">
        <v>524</v>
      </c>
      <c r="K87" s="4" t="s">
        <v>28</v>
      </c>
      <c r="L87" s="4" t="s">
        <v>525</v>
      </c>
      <c r="M87" s="4" t="s">
        <v>28</v>
      </c>
      <c r="N87" s="4">
        <v>6</v>
      </c>
      <c r="O87" s="4">
        <v>3</v>
      </c>
      <c r="P87" s="20">
        <f t="shared" si="10"/>
        <v>18</v>
      </c>
      <c r="Q87" s="4" t="str">
        <f t="shared" si="11"/>
        <v>ALTO</v>
      </c>
      <c r="R87" s="4">
        <v>25</v>
      </c>
      <c r="S87" s="20">
        <f t="shared" si="12"/>
        <v>450</v>
      </c>
      <c r="T87" s="4" t="str">
        <f t="shared" si="13"/>
        <v>II</v>
      </c>
      <c r="U87" s="4" t="str">
        <f t="shared" si="14"/>
        <v>NO ACEPTABLE O ACEPTABLE CON CONTROL ESPECIFICO</v>
      </c>
      <c r="V87" s="4" t="s">
        <v>29</v>
      </c>
      <c r="W87" s="4" t="s">
        <v>29</v>
      </c>
      <c r="X87" s="4" t="s">
        <v>29</v>
      </c>
      <c r="Y87" s="4" t="s">
        <v>525</v>
      </c>
      <c r="Z87" s="4" t="s">
        <v>29</v>
      </c>
      <c r="AA87" s="4" t="s">
        <v>526</v>
      </c>
    </row>
    <row r="88" spans="1:27" ht="90" x14ac:dyDescent="0.25">
      <c r="A88" s="24" t="s">
        <v>612</v>
      </c>
      <c r="B88" s="4" t="s">
        <v>62</v>
      </c>
      <c r="C88" s="4" t="s">
        <v>621</v>
      </c>
      <c r="D88" s="6" t="s">
        <v>614</v>
      </c>
      <c r="E88" s="6" t="s">
        <v>622</v>
      </c>
      <c r="F88" s="4" t="s">
        <v>31</v>
      </c>
      <c r="G88" s="4" t="s">
        <v>71</v>
      </c>
      <c r="H88" s="4" t="s">
        <v>79</v>
      </c>
      <c r="I88" s="9" t="s">
        <v>129</v>
      </c>
      <c r="J88" s="9" t="s">
        <v>130</v>
      </c>
      <c r="K88" s="4" t="s">
        <v>28</v>
      </c>
      <c r="L88" s="4" t="s">
        <v>28</v>
      </c>
      <c r="M88" s="4" t="s">
        <v>171</v>
      </c>
      <c r="N88" s="4">
        <v>10</v>
      </c>
      <c r="O88" s="4">
        <v>1</v>
      </c>
      <c r="P88" s="20">
        <f t="shared" si="10"/>
        <v>10</v>
      </c>
      <c r="Q88" s="4" t="str">
        <f t="shared" si="11"/>
        <v>ALTO</v>
      </c>
      <c r="R88" s="4">
        <v>100</v>
      </c>
      <c r="S88" s="20">
        <f t="shared" si="12"/>
        <v>1000</v>
      </c>
      <c r="T88" s="4" t="str">
        <f t="shared" si="13"/>
        <v>I</v>
      </c>
      <c r="U88" s="4" t="str">
        <f t="shared" si="14"/>
        <v>NO ACEPTABLE</v>
      </c>
      <c r="V88" s="6" t="s">
        <v>29</v>
      </c>
      <c r="W88" s="4" t="s">
        <v>29</v>
      </c>
      <c r="X88" s="4" t="s">
        <v>29</v>
      </c>
      <c r="Y88" s="4" t="s">
        <v>664</v>
      </c>
      <c r="Z88" s="4" t="s">
        <v>29</v>
      </c>
      <c r="AA88" s="4" t="s">
        <v>132</v>
      </c>
    </row>
    <row r="89" spans="1:27" ht="90" x14ac:dyDescent="0.25">
      <c r="A89" s="24" t="s">
        <v>612</v>
      </c>
      <c r="B89" s="4" t="s">
        <v>62</v>
      </c>
      <c r="C89" s="4" t="s">
        <v>621</v>
      </c>
      <c r="D89" s="6" t="s">
        <v>614</v>
      </c>
      <c r="E89" s="6" t="s">
        <v>622</v>
      </c>
      <c r="F89" s="4" t="s">
        <v>31</v>
      </c>
      <c r="G89" s="4" t="s">
        <v>71</v>
      </c>
      <c r="H89" s="4" t="s">
        <v>79</v>
      </c>
      <c r="I89" s="9" t="s">
        <v>169</v>
      </c>
      <c r="J89" s="9" t="s">
        <v>170</v>
      </c>
      <c r="K89" s="4" t="s">
        <v>28</v>
      </c>
      <c r="L89" s="4" t="s">
        <v>28</v>
      </c>
      <c r="M89" s="4" t="s">
        <v>171</v>
      </c>
      <c r="N89" s="4">
        <v>2</v>
      </c>
      <c r="O89" s="4">
        <v>1</v>
      </c>
      <c r="P89" s="20">
        <f t="shared" si="10"/>
        <v>2</v>
      </c>
      <c r="Q89" s="4" t="str">
        <f t="shared" si="11"/>
        <v>BAJO</v>
      </c>
      <c r="R89" s="4">
        <v>10</v>
      </c>
      <c r="S89" s="20">
        <f t="shared" si="12"/>
        <v>20</v>
      </c>
      <c r="T89" s="4" t="str">
        <f t="shared" si="13"/>
        <v>IV</v>
      </c>
      <c r="U89" s="4" t="str">
        <f t="shared" si="14"/>
        <v>ACEPTABLE</v>
      </c>
      <c r="V89" s="6" t="s">
        <v>29</v>
      </c>
      <c r="W89" s="4" t="s">
        <v>29</v>
      </c>
      <c r="X89" s="4" t="s">
        <v>29</v>
      </c>
      <c r="Y89" s="4" t="s">
        <v>664</v>
      </c>
      <c r="Z89" s="4" t="s">
        <v>29</v>
      </c>
      <c r="AA89" s="4" t="s">
        <v>132</v>
      </c>
    </row>
    <row r="90" spans="1:27" ht="90" x14ac:dyDescent="0.25">
      <c r="A90" s="24" t="s">
        <v>612</v>
      </c>
      <c r="B90" s="4" t="s">
        <v>62</v>
      </c>
      <c r="C90" s="4" t="s">
        <v>621</v>
      </c>
      <c r="D90" s="6" t="s">
        <v>614</v>
      </c>
      <c r="E90" s="6" t="s">
        <v>622</v>
      </c>
      <c r="F90" s="4" t="s">
        <v>31</v>
      </c>
      <c r="G90" s="4" t="s">
        <v>71</v>
      </c>
      <c r="H90" s="4" t="s">
        <v>25</v>
      </c>
      <c r="I90" s="9" t="s">
        <v>172</v>
      </c>
      <c r="J90" s="9" t="s">
        <v>173</v>
      </c>
      <c r="K90" s="9" t="s">
        <v>174</v>
      </c>
      <c r="L90" s="9" t="s">
        <v>28</v>
      </c>
      <c r="M90" s="9" t="s">
        <v>28</v>
      </c>
      <c r="N90" s="4">
        <v>2</v>
      </c>
      <c r="O90" s="4">
        <v>3</v>
      </c>
      <c r="P90" s="20">
        <f t="shared" si="10"/>
        <v>6</v>
      </c>
      <c r="Q90" s="4" t="str">
        <f t="shared" si="11"/>
        <v>MEDIO</v>
      </c>
      <c r="R90" s="4">
        <v>10</v>
      </c>
      <c r="S90" s="20">
        <f t="shared" si="12"/>
        <v>60</v>
      </c>
      <c r="T90" s="4" t="str">
        <f t="shared" si="13"/>
        <v>III</v>
      </c>
      <c r="U90" s="4" t="str">
        <f t="shared" si="14"/>
        <v>MEJORABLE</v>
      </c>
      <c r="V90" s="6" t="s">
        <v>29</v>
      </c>
      <c r="W90" s="4" t="s">
        <v>29</v>
      </c>
      <c r="X90" s="4" t="s">
        <v>29</v>
      </c>
      <c r="Y90" s="9" t="s">
        <v>174</v>
      </c>
      <c r="Z90" s="4" t="s">
        <v>29</v>
      </c>
      <c r="AA90" s="4" t="s">
        <v>595</v>
      </c>
    </row>
    <row r="91" spans="1:27" ht="75" x14ac:dyDescent="0.25">
      <c r="A91" s="24" t="s">
        <v>612</v>
      </c>
      <c r="B91" s="4" t="s">
        <v>62</v>
      </c>
      <c r="C91" s="4" t="s">
        <v>621</v>
      </c>
      <c r="D91" s="6" t="s">
        <v>614</v>
      </c>
      <c r="E91" s="6" t="s">
        <v>622</v>
      </c>
      <c r="F91" s="4" t="s">
        <v>31</v>
      </c>
      <c r="G91" s="4" t="s">
        <v>71</v>
      </c>
      <c r="H91" s="6" t="s">
        <v>32</v>
      </c>
      <c r="I91" s="9" t="s">
        <v>385</v>
      </c>
      <c r="J91" s="9" t="s">
        <v>386</v>
      </c>
      <c r="K91" s="9" t="s">
        <v>786</v>
      </c>
      <c r="L91" s="9" t="s">
        <v>28</v>
      </c>
      <c r="M91" s="9" t="s">
        <v>28</v>
      </c>
      <c r="N91" s="4">
        <v>2</v>
      </c>
      <c r="O91" s="4">
        <v>3</v>
      </c>
      <c r="P91" s="20">
        <f t="shared" si="10"/>
        <v>6</v>
      </c>
      <c r="Q91" s="4" t="str">
        <f t="shared" si="11"/>
        <v>MEDIO</v>
      </c>
      <c r="R91" s="4">
        <v>10</v>
      </c>
      <c r="S91" s="20">
        <f t="shared" si="12"/>
        <v>60</v>
      </c>
      <c r="T91" s="4" t="str">
        <f t="shared" si="13"/>
        <v>III</v>
      </c>
      <c r="U91" s="4" t="str">
        <f t="shared" si="14"/>
        <v>MEJORABLE</v>
      </c>
      <c r="V91" s="6" t="s">
        <v>29</v>
      </c>
      <c r="W91" s="4" t="s">
        <v>29</v>
      </c>
      <c r="X91" s="4" t="s">
        <v>29</v>
      </c>
      <c r="Y91" s="9" t="s">
        <v>786</v>
      </c>
      <c r="Z91" s="4" t="s">
        <v>29</v>
      </c>
      <c r="AA91" s="4" t="s">
        <v>592</v>
      </c>
    </row>
    <row r="92" spans="1:27" ht="90" x14ac:dyDescent="0.25">
      <c r="A92" s="24" t="s">
        <v>612</v>
      </c>
      <c r="B92" s="4" t="s">
        <v>62</v>
      </c>
      <c r="C92" s="4" t="s">
        <v>623</v>
      </c>
      <c r="D92" s="6" t="s">
        <v>614</v>
      </c>
      <c r="E92" s="6" t="s">
        <v>624</v>
      </c>
      <c r="F92" s="4" t="s">
        <v>31</v>
      </c>
      <c r="G92" s="4" t="s">
        <v>71</v>
      </c>
      <c r="H92" s="4" t="s">
        <v>53</v>
      </c>
      <c r="I92" s="9" t="s">
        <v>95</v>
      </c>
      <c r="J92" s="9" t="s">
        <v>96</v>
      </c>
      <c r="K92" s="4" t="s">
        <v>28</v>
      </c>
      <c r="L92" s="4" t="s">
        <v>28</v>
      </c>
      <c r="M92" s="4" t="s">
        <v>644</v>
      </c>
      <c r="N92" s="4">
        <v>2</v>
      </c>
      <c r="O92" s="4">
        <v>4</v>
      </c>
      <c r="P92" s="20">
        <f t="shared" si="10"/>
        <v>8</v>
      </c>
      <c r="Q92" s="4" t="str">
        <f t="shared" si="11"/>
        <v>MEDIO</v>
      </c>
      <c r="R92" s="4">
        <v>25</v>
      </c>
      <c r="S92" s="20">
        <f t="shared" si="12"/>
        <v>200</v>
      </c>
      <c r="T92" s="4" t="str">
        <f t="shared" si="13"/>
        <v>II</v>
      </c>
      <c r="U92" s="4" t="str">
        <f t="shared" si="14"/>
        <v>NO ACEPTABLE O ACEPTABLE CON CONTROL ESPECIFICO</v>
      </c>
      <c r="V92" s="6" t="s">
        <v>29</v>
      </c>
      <c r="W92" s="4" t="s">
        <v>29</v>
      </c>
      <c r="X92" s="4" t="s">
        <v>29</v>
      </c>
      <c r="Y92" s="4" t="s">
        <v>645</v>
      </c>
      <c r="Z92" s="4" t="s">
        <v>97</v>
      </c>
      <c r="AA92" s="4" t="s">
        <v>732</v>
      </c>
    </row>
    <row r="93" spans="1:27" ht="90" x14ac:dyDescent="0.25">
      <c r="A93" s="24" t="s">
        <v>612</v>
      </c>
      <c r="B93" s="4" t="s">
        <v>62</v>
      </c>
      <c r="C93" s="4" t="s">
        <v>623</v>
      </c>
      <c r="D93" s="6" t="s">
        <v>614</v>
      </c>
      <c r="E93" s="6" t="s">
        <v>624</v>
      </c>
      <c r="F93" s="4" t="s">
        <v>31</v>
      </c>
      <c r="G93" s="4" t="s">
        <v>71</v>
      </c>
      <c r="H93" s="4" t="s">
        <v>27</v>
      </c>
      <c r="I93" s="9" t="s">
        <v>519</v>
      </c>
      <c r="J93" s="9" t="s">
        <v>391</v>
      </c>
      <c r="K93" s="9" t="s">
        <v>28</v>
      </c>
      <c r="L93" s="9" t="s">
        <v>28</v>
      </c>
      <c r="M93" s="6" t="s">
        <v>585</v>
      </c>
      <c r="N93" s="4">
        <v>2</v>
      </c>
      <c r="O93" s="4">
        <v>4</v>
      </c>
      <c r="P93" s="20">
        <f t="shared" si="10"/>
        <v>8</v>
      </c>
      <c r="Q93" s="4" t="str">
        <f t="shared" si="11"/>
        <v>MEDIO</v>
      </c>
      <c r="R93" s="4">
        <v>25</v>
      </c>
      <c r="S93" s="20">
        <f t="shared" si="12"/>
        <v>200</v>
      </c>
      <c r="T93" s="4" t="str">
        <f t="shared" si="13"/>
        <v>II</v>
      </c>
      <c r="U93" s="4" t="str">
        <f t="shared" si="14"/>
        <v>NO ACEPTABLE O ACEPTABLE CON CONTROL ESPECIFICO</v>
      </c>
      <c r="V93" s="6" t="s">
        <v>29</v>
      </c>
      <c r="W93" s="4" t="s">
        <v>29</v>
      </c>
      <c r="X93" s="4" t="s">
        <v>29</v>
      </c>
      <c r="Y93" s="4" t="s">
        <v>585</v>
      </c>
      <c r="Z93" s="4" t="s">
        <v>29</v>
      </c>
      <c r="AA93" s="4" t="s">
        <v>29</v>
      </c>
    </row>
    <row r="94" spans="1:27" ht="90" x14ac:dyDescent="0.25">
      <c r="A94" s="24" t="s">
        <v>612</v>
      </c>
      <c r="B94" s="4" t="s">
        <v>62</v>
      </c>
      <c r="C94" s="4" t="s">
        <v>623</v>
      </c>
      <c r="D94" s="6" t="s">
        <v>614</v>
      </c>
      <c r="E94" s="6" t="s">
        <v>624</v>
      </c>
      <c r="F94" s="4" t="s">
        <v>31</v>
      </c>
      <c r="G94" s="4" t="s">
        <v>71</v>
      </c>
      <c r="H94" s="4" t="s">
        <v>27</v>
      </c>
      <c r="I94" s="6" t="s">
        <v>625</v>
      </c>
      <c r="J94" s="6" t="s">
        <v>626</v>
      </c>
      <c r="K94" s="9" t="s">
        <v>28</v>
      </c>
      <c r="L94" s="9" t="s">
        <v>28</v>
      </c>
      <c r="M94" s="6" t="s">
        <v>585</v>
      </c>
      <c r="N94" s="4">
        <v>2</v>
      </c>
      <c r="O94" s="4">
        <v>4</v>
      </c>
      <c r="P94" s="20">
        <f t="shared" si="10"/>
        <v>8</v>
      </c>
      <c r="Q94" s="4" t="str">
        <f t="shared" si="11"/>
        <v>MEDIO</v>
      </c>
      <c r="R94" s="4">
        <v>25</v>
      </c>
      <c r="S94" s="20">
        <f t="shared" si="12"/>
        <v>200</v>
      </c>
      <c r="T94" s="4" t="str">
        <f t="shared" si="13"/>
        <v>II</v>
      </c>
      <c r="U94" s="4" t="str">
        <f t="shared" si="14"/>
        <v>NO ACEPTABLE O ACEPTABLE CON CONTROL ESPECIFICO</v>
      </c>
      <c r="V94" s="6" t="s">
        <v>29</v>
      </c>
      <c r="W94" s="4" t="s">
        <v>29</v>
      </c>
      <c r="X94" s="4" t="s">
        <v>29</v>
      </c>
      <c r="Y94" s="4" t="s">
        <v>585</v>
      </c>
      <c r="Z94" s="4" t="s">
        <v>29</v>
      </c>
      <c r="AA94" s="4" t="s">
        <v>29</v>
      </c>
    </row>
    <row r="95" spans="1:27" ht="90" x14ac:dyDescent="0.25">
      <c r="A95" s="24" t="s">
        <v>612</v>
      </c>
      <c r="B95" s="4" t="s">
        <v>62</v>
      </c>
      <c r="C95" s="4" t="s">
        <v>623</v>
      </c>
      <c r="D95" s="6" t="s">
        <v>614</v>
      </c>
      <c r="E95" s="6" t="s">
        <v>624</v>
      </c>
      <c r="F95" s="4" t="s">
        <v>31</v>
      </c>
      <c r="G95" s="4" t="s">
        <v>71</v>
      </c>
      <c r="H95" s="4" t="s">
        <v>27</v>
      </c>
      <c r="I95" s="9" t="s">
        <v>405</v>
      </c>
      <c r="J95" s="6" t="s">
        <v>406</v>
      </c>
      <c r="K95" s="6" t="s">
        <v>28</v>
      </c>
      <c r="L95" s="9" t="s">
        <v>28</v>
      </c>
      <c r="M95" s="6" t="s">
        <v>585</v>
      </c>
      <c r="N95" s="4">
        <v>2</v>
      </c>
      <c r="O95" s="4">
        <v>3</v>
      </c>
      <c r="P95" s="20">
        <f t="shared" si="10"/>
        <v>6</v>
      </c>
      <c r="Q95" s="4" t="str">
        <f t="shared" si="11"/>
        <v>MEDIO</v>
      </c>
      <c r="R95" s="4">
        <v>25</v>
      </c>
      <c r="S95" s="20">
        <f t="shared" si="12"/>
        <v>150</v>
      </c>
      <c r="T95" s="4" t="str">
        <f t="shared" si="13"/>
        <v>II</v>
      </c>
      <c r="U95" s="4" t="str">
        <f t="shared" si="14"/>
        <v>NO ACEPTABLE O ACEPTABLE CON CONTROL ESPECIFICO</v>
      </c>
      <c r="V95" s="6" t="s">
        <v>29</v>
      </c>
      <c r="W95" s="4" t="s">
        <v>29</v>
      </c>
      <c r="X95" s="4" t="s">
        <v>29</v>
      </c>
      <c r="Y95" s="4" t="s">
        <v>585</v>
      </c>
      <c r="Z95" s="4" t="s">
        <v>29</v>
      </c>
      <c r="AA95" s="4" t="s">
        <v>29</v>
      </c>
    </row>
    <row r="96" spans="1:27" ht="90" x14ac:dyDescent="0.25">
      <c r="A96" s="24" t="s">
        <v>612</v>
      </c>
      <c r="B96" s="4" t="s">
        <v>62</v>
      </c>
      <c r="C96" s="4" t="s">
        <v>623</v>
      </c>
      <c r="D96" s="6" t="s">
        <v>614</v>
      </c>
      <c r="E96" s="6" t="s">
        <v>624</v>
      </c>
      <c r="F96" s="4" t="s">
        <v>31</v>
      </c>
      <c r="G96" s="4" t="s">
        <v>71</v>
      </c>
      <c r="H96" s="4" t="s">
        <v>27</v>
      </c>
      <c r="I96" s="6" t="s">
        <v>527</v>
      </c>
      <c r="J96" s="6" t="s">
        <v>110</v>
      </c>
      <c r="K96" s="6" t="s">
        <v>28</v>
      </c>
      <c r="L96" s="6" t="s">
        <v>28</v>
      </c>
      <c r="M96" s="6" t="s">
        <v>585</v>
      </c>
      <c r="N96" s="4">
        <v>2</v>
      </c>
      <c r="O96" s="4">
        <v>4</v>
      </c>
      <c r="P96" s="20">
        <f t="shared" si="10"/>
        <v>8</v>
      </c>
      <c r="Q96" s="4" t="str">
        <f t="shared" si="11"/>
        <v>MEDIO</v>
      </c>
      <c r="R96" s="4">
        <v>25</v>
      </c>
      <c r="S96" s="20">
        <f t="shared" si="12"/>
        <v>200</v>
      </c>
      <c r="T96" s="4" t="str">
        <f t="shared" si="13"/>
        <v>II</v>
      </c>
      <c r="U96" s="4" t="str">
        <f t="shared" si="14"/>
        <v>NO ACEPTABLE O ACEPTABLE CON CONTROL ESPECIFICO</v>
      </c>
      <c r="V96" s="6" t="s">
        <v>29</v>
      </c>
      <c r="W96" s="4" t="s">
        <v>29</v>
      </c>
      <c r="X96" s="4" t="s">
        <v>29</v>
      </c>
      <c r="Y96" s="4" t="s">
        <v>585</v>
      </c>
      <c r="Z96" s="4" t="s">
        <v>29</v>
      </c>
      <c r="AA96" s="4" t="s">
        <v>29</v>
      </c>
    </row>
    <row r="97" spans="1:27" ht="75" x14ac:dyDescent="0.25">
      <c r="A97" s="24" t="s">
        <v>612</v>
      </c>
      <c r="B97" s="4" t="s">
        <v>62</v>
      </c>
      <c r="C97" s="4" t="s">
        <v>623</v>
      </c>
      <c r="D97" s="6" t="s">
        <v>614</v>
      </c>
      <c r="E97" s="6" t="s">
        <v>624</v>
      </c>
      <c r="F97" s="4" t="s">
        <v>31</v>
      </c>
      <c r="G97" s="4" t="s">
        <v>71</v>
      </c>
      <c r="H97" s="6" t="s">
        <v>112</v>
      </c>
      <c r="I97" s="9" t="s">
        <v>734</v>
      </c>
      <c r="J97" s="6" t="s">
        <v>114</v>
      </c>
      <c r="K97" s="9" t="s">
        <v>432</v>
      </c>
      <c r="L97" s="9" t="s">
        <v>121</v>
      </c>
      <c r="M97" s="9" t="s">
        <v>28</v>
      </c>
      <c r="N97" s="4">
        <v>6</v>
      </c>
      <c r="O97" s="9">
        <v>3</v>
      </c>
      <c r="P97" s="20">
        <f t="shared" si="10"/>
        <v>18</v>
      </c>
      <c r="Q97" s="4" t="str">
        <f t="shared" si="11"/>
        <v>ALTO</v>
      </c>
      <c r="R97" s="4">
        <v>60</v>
      </c>
      <c r="S97" s="20">
        <f t="shared" si="12"/>
        <v>1080</v>
      </c>
      <c r="T97" s="4" t="str">
        <f t="shared" si="13"/>
        <v>I</v>
      </c>
      <c r="U97" s="4" t="str">
        <f t="shared" si="14"/>
        <v>NO ACEPTABLE</v>
      </c>
      <c r="V97" s="6" t="s">
        <v>29</v>
      </c>
      <c r="W97" s="4" t="s">
        <v>29</v>
      </c>
      <c r="X97" s="4" t="s">
        <v>29</v>
      </c>
      <c r="Y97" s="4" t="s">
        <v>591</v>
      </c>
      <c r="Z97" s="4" t="s">
        <v>29</v>
      </c>
      <c r="AA97" s="4" t="s">
        <v>592</v>
      </c>
    </row>
    <row r="98" spans="1:27" ht="75" x14ac:dyDescent="0.25">
      <c r="A98" s="24" t="s">
        <v>612</v>
      </c>
      <c r="B98" s="4" t="s">
        <v>62</v>
      </c>
      <c r="C98" s="4" t="s">
        <v>623</v>
      </c>
      <c r="D98" s="6" t="s">
        <v>614</v>
      </c>
      <c r="E98" s="6" t="s">
        <v>624</v>
      </c>
      <c r="F98" s="4" t="s">
        <v>31</v>
      </c>
      <c r="G98" s="4" t="s">
        <v>71</v>
      </c>
      <c r="H98" s="6" t="s">
        <v>112</v>
      </c>
      <c r="I98" s="22" t="s">
        <v>545</v>
      </c>
      <c r="J98" s="6" t="s">
        <v>114</v>
      </c>
      <c r="K98" s="6" t="s">
        <v>546</v>
      </c>
      <c r="L98" s="6" t="s">
        <v>116</v>
      </c>
      <c r="M98" s="4" t="s">
        <v>547</v>
      </c>
      <c r="N98" s="4">
        <v>2</v>
      </c>
      <c r="O98" s="4">
        <v>4</v>
      </c>
      <c r="P98" s="20">
        <f t="shared" si="10"/>
        <v>8</v>
      </c>
      <c r="Q98" s="4" t="str">
        <f t="shared" si="11"/>
        <v>MEDIO</v>
      </c>
      <c r="R98" s="4">
        <v>10</v>
      </c>
      <c r="S98" s="20">
        <f t="shared" si="12"/>
        <v>80</v>
      </c>
      <c r="T98" s="4" t="str">
        <f t="shared" si="13"/>
        <v>III</v>
      </c>
      <c r="U98" s="4" t="str">
        <f t="shared" si="14"/>
        <v>MEJORABLE</v>
      </c>
      <c r="V98" s="4" t="s">
        <v>29</v>
      </c>
      <c r="W98" s="4" t="s">
        <v>29</v>
      </c>
      <c r="X98" s="4" t="s">
        <v>29</v>
      </c>
      <c r="Y98" s="6" t="s">
        <v>694</v>
      </c>
      <c r="Z98" s="4" t="s">
        <v>29</v>
      </c>
      <c r="AA98" s="4" t="s">
        <v>548</v>
      </c>
    </row>
    <row r="99" spans="1:27" ht="75" x14ac:dyDescent="0.25">
      <c r="A99" s="24" t="s">
        <v>612</v>
      </c>
      <c r="B99" s="4" t="s">
        <v>62</v>
      </c>
      <c r="C99" s="4" t="s">
        <v>623</v>
      </c>
      <c r="D99" s="6" t="s">
        <v>614</v>
      </c>
      <c r="E99" s="6" t="s">
        <v>624</v>
      </c>
      <c r="F99" s="4" t="s">
        <v>31</v>
      </c>
      <c r="G99" s="4" t="s">
        <v>71</v>
      </c>
      <c r="H99" s="6" t="s">
        <v>112</v>
      </c>
      <c r="I99" s="6" t="s">
        <v>550</v>
      </c>
      <c r="J99" s="9" t="s">
        <v>412</v>
      </c>
      <c r="K99" s="9" t="s">
        <v>363</v>
      </c>
      <c r="L99" s="9" t="s">
        <v>28</v>
      </c>
      <c r="M99" s="9" t="s">
        <v>171</v>
      </c>
      <c r="N99" s="4">
        <v>2</v>
      </c>
      <c r="O99" s="4">
        <v>2</v>
      </c>
      <c r="P99" s="20">
        <f t="shared" si="10"/>
        <v>4</v>
      </c>
      <c r="Q99" s="4" t="str">
        <f t="shared" si="11"/>
        <v>BAJO</v>
      </c>
      <c r="R99" s="4">
        <v>10</v>
      </c>
      <c r="S99" s="20">
        <f t="shared" si="12"/>
        <v>40</v>
      </c>
      <c r="T99" s="4" t="str">
        <f t="shared" si="13"/>
        <v>III</v>
      </c>
      <c r="U99" s="4" t="str">
        <f t="shared" si="14"/>
        <v>MEJORABLE</v>
      </c>
      <c r="V99" s="6" t="s">
        <v>29</v>
      </c>
      <c r="W99" s="4" t="s">
        <v>29</v>
      </c>
      <c r="X99" s="4" t="s">
        <v>29</v>
      </c>
      <c r="Y99" s="4" t="s">
        <v>693</v>
      </c>
      <c r="Z99" s="4" t="s">
        <v>29</v>
      </c>
      <c r="AA99" s="4" t="s">
        <v>29</v>
      </c>
    </row>
    <row r="100" spans="1:27" ht="90" x14ac:dyDescent="0.25">
      <c r="A100" s="24" t="s">
        <v>612</v>
      </c>
      <c r="B100" s="4" t="s">
        <v>62</v>
      </c>
      <c r="C100" s="4" t="s">
        <v>623</v>
      </c>
      <c r="D100" s="6" t="s">
        <v>614</v>
      </c>
      <c r="E100" s="6" t="s">
        <v>624</v>
      </c>
      <c r="F100" s="4" t="s">
        <v>31</v>
      </c>
      <c r="G100" s="4" t="s">
        <v>71</v>
      </c>
      <c r="H100" s="6" t="s">
        <v>112</v>
      </c>
      <c r="I100" s="22" t="s">
        <v>549</v>
      </c>
      <c r="J100" s="6" t="s">
        <v>524</v>
      </c>
      <c r="K100" s="4" t="s">
        <v>28</v>
      </c>
      <c r="L100" s="4" t="s">
        <v>525</v>
      </c>
      <c r="M100" s="4" t="s">
        <v>28</v>
      </c>
      <c r="N100" s="4">
        <v>6</v>
      </c>
      <c r="O100" s="4">
        <v>3</v>
      </c>
      <c r="P100" s="20">
        <f t="shared" si="10"/>
        <v>18</v>
      </c>
      <c r="Q100" s="4" t="str">
        <f t="shared" si="11"/>
        <v>ALTO</v>
      </c>
      <c r="R100" s="4">
        <v>25</v>
      </c>
      <c r="S100" s="20">
        <f t="shared" si="12"/>
        <v>450</v>
      </c>
      <c r="T100" s="4" t="str">
        <f t="shared" si="13"/>
        <v>II</v>
      </c>
      <c r="U100" s="4" t="str">
        <f t="shared" si="14"/>
        <v>NO ACEPTABLE O ACEPTABLE CON CONTROL ESPECIFICO</v>
      </c>
      <c r="V100" s="4" t="s">
        <v>29</v>
      </c>
      <c r="W100" s="4" t="s">
        <v>29</v>
      </c>
      <c r="X100" s="4" t="s">
        <v>29</v>
      </c>
      <c r="Y100" s="4" t="s">
        <v>525</v>
      </c>
      <c r="Z100" s="4" t="s">
        <v>29</v>
      </c>
      <c r="AA100" s="4" t="s">
        <v>526</v>
      </c>
    </row>
    <row r="101" spans="1:27" ht="90" x14ac:dyDescent="0.25">
      <c r="A101" s="24" t="s">
        <v>612</v>
      </c>
      <c r="B101" s="4" t="s">
        <v>62</v>
      </c>
      <c r="C101" s="4" t="s">
        <v>623</v>
      </c>
      <c r="D101" s="6" t="s">
        <v>614</v>
      </c>
      <c r="E101" s="6" t="s">
        <v>624</v>
      </c>
      <c r="F101" s="4" t="s">
        <v>31</v>
      </c>
      <c r="G101" s="4" t="s">
        <v>71</v>
      </c>
      <c r="H101" s="4" t="s">
        <v>79</v>
      </c>
      <c r="I101" s="9" t="s">
        <v>129</v>
      </c>
      <c r="J101" s="9" t="s">
        <v>130</v>
      </c>
      <c r="K101" s="4" t="s">
        <v>28</v>
      </c>
      <c r="L101" s="4" t="s">
        <v>28</v>
      </c>
      <c r="M101" s="4" t="s">
        <v>171</v>
      </c>
      <c r="N101" s="4">
        <v>10</v>
      </c>
      <c r="O101" s="4">
        <v>1</v>
      </c>
      <c r="P101" s="20">
        <f t="shared" si="10"/>
        <v>10</v>
      </c>
      <c r="Q101" s="4" t="str">
        <f t="shared" si="11"/>
        <v>ALTO</v>
      </c>
      <c r="R101" s="4">
        <v>100</v>
      </c>
      <c r="S101" s="20">
        <f t="shared" si="12"/>
        <v>1000</v>
      </c>
      <c r="T101" s="4" t="str">
        <f t="shared" si="13"/>
        <v>I</v>
      </c>
      <c r="U101" s="4" t="str">
        <f t="shared" si="14"/>
        <v>NO ACEPTABLE</v>
      </c>
      <c r="V101" s="6" t="s">
        <v>29</v>
      </c>
      <c r="W101" s="4" t="s">
        <v>29</v>
      </c>
      <c r="X101" s="4" t="s">
        <v>29</v>
      </c>
      <c r="Y101" s="4" t="s">
        <v>664</v>
      </c>
      <c r="Z101" s="4" t="s">
        <v>29</v>
      </c>
      <c r="AA101" s="4" t="s">
        <v>132</v>
      </c>
    </row>
    <row r="102" spans="1:27" ht="90" x14ac:dyDescent="0.25">
      <c r="A102" s="24" t="s">
        <v>612</v>
      </c>
      <c r="B102" s="4" t="s">
        <v>62</v>
      </c>
      <c r="C102" s="4" t="s">
        <v>623</v>
      </c>
      <c r="D102" s="6" t="s">
        <v>614</v>
      </c>
      <c r="E102" s="6" t="s">
        <v>624</v>
      </c>
      <c r="F102" s="4" t="s">
        <v>31</v>
      </c>
      <c r="G102" s="4" t="s">
        <v>71</v>
      </c>
      <c r="H102" s="4" t="s">
        <v>79</v>
      </c>
      <c r="I102" s="9" t="s">
        <v>169</v>
      </c>
      <c r="J102" s="9" t="s">
        <v>170</v>
      </c>
      <c r="K102" s="4" t="s">
        <v>28</v>
      </c>
      <c r="L102" s="4" t="s">
        <v>28</v>
      </c>
      <c r="M102" s="4" t="s">
        <v>171</v>
      </c>
      <c r="N102" s="4">
        <v>2</v>
      </c>
      <c r="O102" s="4">
        <v>1</v>
      </c>
      <c r="P102" s="20">
        <f t="shared" si="10"/>
        <v>2</v>
      </c>
      <c r="Q102" s="4" t="str">
        <f t="shared" si="11"/>
        <v>BAJO</v>
      </c>
      <c r="R102" s="4">
        <v>10</v>
      </c>
      <c r="S102" s="20">
        <f t="shared" si="12"/>
        <v>20</v>
      </c>
      <c r="T102" s="4" t="str">
        <f t="shared" si="13"/>
        <v>IV</v>
      </c>
      <c r="U102" s="4" t="str">
        <f t="shared" si="14"/>
        <v>ACEPTABLE</v>
      </c>
      <c r="V102" s="6" t="s">
        <v>29</v>
      </c>
      <c r="W102" s="4" t="s">
        <v>29</v>
      </c>
      <c r="X102" s="4" t="s">
        <v>29</v>
      </c>
      <c r="Y102" s="4" t="s">
        <v>664</v>
      </c>
      <c r="Z102" s="4" t="s">
        <v>29</v>
      </c>
      <c r="AA102" s="4" t="s">
        <v>132</v>
      </c>
    </row>
    <row r="103" spans="1:27" ht="90" x14ac:dyDescent="0.25">
      <c r="A103" s="24" t="s">
        <v>612</v>
      </c>
      <c r="B103" s="4" t="s">
        <v>62</v>
      </c>
      <c r="C103" s="4" t="s">
        <v>623</v>
      </c>
      <c r="D103" s="6" t="s">
        <v>614</v>
      </c>
      <c r="E103" s="6" t="s">
        <v>624</v>
      </c>
      <c r="F103" s="4" t="s">
        <v>31</v>
      </c>
      <c r="G103" s="4" t="s">
        <v>71</v>
      </c>
      <c r="H103" s="4" t="s">
        <v>25</v>
      </c>
      <c r="I103" s="9" t="s">
        <v>172</v>
      </c>
      <c r="J103" s="9" t="s">
        <v>173</v>
      </c>
      <c r="K103" s="9" t="s">
        <v>174</v>
      </c>
      <c r="L103" s="9" t="s">
        <v>28</v>
      </c>
      <c r="M103" s="9" t="s">
        <v>28</v>
      </c>
      <c r="N103" s="4">
        <v>2</v>
      </c>
      <c r="O103" s="4">
        <v>3</v>
      </c>
      <c r="P103" s="20">
        <f t="shared" si="10"/>
        <v>6</v>
      </c>
      <c r="Q103" s="4" t="str">
        <f t="shared" si="11"/>
        <v>MEDIO</v>
      </c>
      <c r="R103" s="4">
        <v>10</v>
      </c>
      <c r="S103" s="20">
        <f t="shared" si="12"/>
        <v>60</v>
      </c>
      <c r="T103" s="4" t="str">
        <f t="shared" si="13"/>
        <v>III</v>
      </c>
      <c r="U103" s="4" t="str">
        <f t="shared" si="14"/>
        <v>MEJORABLE</v>
      </c>
      <c r="V103" s="6" t="s">
        <v>29</v>
      </c>
      <c r="W103" s="4" t="s">
        <v>29</v>
      </c>
      <c r="X103" s="4" t="s">
        <v>29</v>
      </c>
      <c r="Y103" s="9" t="s">
        <v>174</v>
      </c>
      <c r="Z103" s="4" t="s">
        <v>29</v>
      </c>
      <c r="AA103" s="4" t="s">
        <v>595</v>
      </c>
    </row>
    <row r="104" spans="1:27" ht="75" x14ac:dyDescent="0.25">
      <c r="A104" s="24" t="s">
        <v>612</v>
      </c>
      <c r="B104" s="4" t="s">
        <v>62</v>
      </c>
      <c r="C104" s="4" t="s">
        <v>623</v>
      </c>
      <c r="D104" s="6" t="s">
        <v>614</v>
      </c>
      <c r="E104" s="6" t="s">
        <v>624</v>
      </c>
      <c r="F104" s="4" t="s">
        <v>31</v>
      </c>
      <c r="G104" s="4" t="s">
        <v>71</v>
      </c>
      <c r="H104" s="6" t="s">
        <v>32</v>
      </c>
      <c r="I104" s="9" t="s">
        <v>385</v>
      </c>
      <c r="J104" s="9" t="s">
        <v>386</v>
      </c>
      <c r="K104" s="9" t="s">
        <v>786</v>
      </c>
      <c r="L104" s="9" t="s">
        <v>28</v>
      </c>
      <c r="M104" s="9" t="s">
        <v>28</v>
      </c>
      <c r="N104" s="4">
        <v>2</v>
      </c>
      <c r="O104" s="4">
        <v>3</v>
      </c>
      <c r="P104" s="20">
        <f t="shared" si="10"/>
        <v>6</v>
      </c>
      <c r="Q104" s="4" t="str">
        <f t="shared" si="11"/>
        <v>MEDIO</v>
      </c>
      <c r="R104" s="4">
        <v>10</v>
      </c>
      <c r="S104" s="20">
        <f t="shared" si="12"/>
        <v>60</v>
      </c>
      <c r="T104" s="4" t="str">
        <f t="shared" si="13"/>
        <v>III</v>
      </c>
      <c r="U104" s="4" t="str">
        <f t="shared" si="14"/>
        <v>MEJORABLE</v>
      </c>
      <c r="V104" s="6" t="s">
        <v>29</v>
      </c>
      <c r="W104" s="4" t="s">
        <v>29</v>
      </c>
      <c r="X104" s="4" t="s">
        <v>29</v>
      </c>
      <c r="Y104" s="9" t="s">
        <v>786</v>
      </c>
      <c r="Z104" s="4" t="s">
        <v>29</v>
      </c>
      <c r="AA104" s="4" t="s">
        <v>592</v>
      </c>
    </row>
    <row r="105" spans="1:27" ht="90" x14ac:dyDescent="0.25">
      <c r="A105" s="24" t="s">
        <v>612</v>
      </c>
      <c r="B105" s="4" t="s">
        <v>62</v>
      </c>
      <c r="C105" s="4" t="s">
        <v>627</v>
      </c>
      <c r="D105" s="6" t="s">
        <v>614</v>
      </c>
      <c r="E105" s="6" t="s">
        <v>628</v>
      </c>
      <c r="F105" s="4" t="s">
        <v>31</v>
      </c>
      <c r="G105" s="4" t="s">
        <v>71</v>
      </c>
      <c r="H105" s="4" t="s">
        <v>53</v>
      </c>
      <c r="I105" s="9" t="s">
        <v>95</v>
      </c>
      <c r="J105" s="9" t="s">
        <v>96</v>
      </c>
      <c r="K105" s="4" t="s">
        <v>28</v>
      </c>
      <c r="L105" s="4" t="s">
        <v>28</v>
      </c>
      <c r="M105" s="4" t="s">
        <v>644</v>
      </c>
      <c r="N105" s="4">
        <v>2</v>
      </c>
      <c r="O105" s="4">
        <v>4</v>
      </c>
      <c r="P105" s="20">
        <f t="shared" si="10"/>
        <v>8</v>
      </c>
      <c r="Q105" s="4" t="str">
        <f t="shared" si="11"/>
        <v>MEDIO</v>
      </c>
      <c r="R105" s="4">
        <v>25</v>
      </c>
      <c r="S105" s="20">
        <f t="shared" si="12"/>
        <v>200</v>
      </c>
      <c r="T105" s="4" t="str">
        <f t="shared" si="13"/>
        <v>II</v>
      </c>
      <c r="U105" s="4" t="str">
        <f t="shared" si="14"/>
        <v>NO ACEPTABLE O ACEPTABLE CON CONTROL ESPECIFICO</v>
      </c>
      <c r="V105" s="6" t="s">
        <v>29</v>
      </c>
      <c r="W105" s="4" t="s">
        <v>29</v>
      </c>
      <c r="X105" s="4" t="s">
        <v>29</v>
      </c>
      <c r="Y105" s="4" t="s">
        <v>645</v>
      </c>
      <c r="Z105" s="4" t="s">
        <v>97</v>
      </c>
      <c r="AA105" s="4" t="s">
        <v>732</v>
      </c>
    </row>
    <row r="106" spans="1:27" ht="90" x14ac:dyDescent="0.25">
      <c r="A106" s="24" t="s">
        <v>612</v>
      </c>
      <c r="B106" s="4" t="s">
        <v>62</v>
      </c>
      <c r="C106" s="4" t="s">
        <v>627</v>
      </c>
      <c r="D106" s="6" t="s">
        <v>614</v>
      </c>
      <c r="E106" s="6" t="s">
        <v>628</v>
      </c>
      <c r="F106" s="4" t="s">
        <v>31</v>
      </c>
      <c r="G106" s="4" t="s">
        <v>71</v>
      </c>
      <c r="H106" s="4" t="s">
        <v>27</v>
      </c>
      <c r="I106" s="6" t="s">
        <v>625</v>
      </c>
      <c r="J106" s="6" t="s">
        <v>626</v>
      </c>
      <c r="K106" s="9" t="s">
        <v>28</v>
      </c>
      <c r="L106" s="9" t="s">
        <v>28</v>
      </c>
      <c r="M106" s="6" t="s">
        <v>585</v>
      </c>
      <c r="N106" s="4">
        <v>2</v>
      </c>
      <c r="O106" s="4">
        <v>4</v>
      </c>
      <c r="P106" s="20">
        <f t="shared" si="10"/>
        <v>8</v>
      </c>
      <c r="Q106" s="4" t="str">
        <f t="shared" si="11"/>
        <v>MEDIO</v>
      </c>
      <c r="R106" s="4">
        <v>25</v>
      </c>
      <c r="S106" s="20">
        <f t="shared" si="12"/>
        <v>200</v>
      </c>
      <c r="T106" s="4" t="str">
        <f t="shared" si="13"/>
        <v>II</v>
      </c>
      <c r="U106" s="4" t="str">
        <f t="shared" si="14"/>
        <v>NO ACEPTABLE O ACEPTABLE CON CONTROL ESPECIFICO</v>
      </c>
      <c r="V106" s="6" t="s">
        <v>29</v>
      </c>
      <c r="W106" s="4" t="s">
        <v>29</v>
      </c>
      <c r="X106" s="4" t="s">
        <v>29</v>
      </c>
      <c r="Y106" s="4" t="s">
        <v>585</v>
      </c>
      <c r="Z106" s="4" t="s">
        <v>29</v>
      </c>
      <c r="AA106" s="4" t="s">
        <v>29</v>
      </c>
    </row>
    <row r="107" spans="1:27" ht="90" x14ac:dyDescent="0.25">
      <c r="A107" s="24" t="s">
        <v>612</v>
      </c>
      <c r="B107" s="4" t="s">
        <v>62</v>
      </c>
      <c r="C107" s="4" t="s">
        <v>627</v>
      </c>
      <c r="D107" s="6" t="s">
        <v>614</v>
      </c>
      <c r="E107" s="6" t="s">
        <v>628</v>
      </c>
      <c r="F107" s="4" t="s">
        <v>31</v>
      </c>
      <c r="G107" s="4" t="s">
        <v>71</v>
      </c>
      <c r="H107" s="4" t="s">
        <v>27</v>
      </c>
      <c r="I107" s="9" t="s">
        <v>405</v>
      </c>
      <c r="J107" s="6" t="s">
        <v>406</v>
      </c>
      <c r="K107" s="6" t="s">
        <v>28</v>
      </c>
      <c r="L107" s="9" t="s">
        <v>28</v>
      </c>
      <c r="M107" s="6" t="s">
        <v>585</v>
      </c>
      <c r="N107" s="4">
        <v>2</v>
      </c>
      <c r="O107" s="4">
        <v>3</v>
      </c>
      <c r="P107" s="20">
        <f t="shared" si="10"/>
        <v>6</v>
      </c>
      <c r="Q107" s="4" t="str">
        <f t="shared" si="11"/>
        <v>MEDIO</v>
      </c>
      <c r="R107" s="4">
        <v>25</v>
      </c>
      <c r="S107" s="20">
        <f t="shared" si="12"/>
        <v>150</v>
      </c>
      <c r="T107" s="4" t="str">
        <f t="shared" si="13"/>
        <v>II</v>
      </c>
      <c r="U107" s="4" t="str">
        <f t="shared" si="14"/>
        <v>NO ACEPTABLE O ACEPTABLE CON CONTROL ESPECIFICO</v>
      </c>
      <c r="V107" s="6" t="s">
        <v>29</v>
      </c>
      <c r="W107" s="4" t="s">
        <v>29</v>
      </c>
      <c r="X107" s="4" t="s">
        <v>29</v>
      </c>
      <c r="Y107" s="4" t="s">
        <v>585</v>
      </c>
      <c r="Z107" s="4" t="s">
        <v>29</v>
      </c>
      <c r="AA107" s="4" t="s">
        <v>29</v>
      </c>
    </row>
    <row r="108" spans="1:27" ht="75" x14ac:dyDescent="0.25">
      <c r="A108" s="24" t="s">
        <v>612</v>
      </c>
      <c r="B108" s="4" t="s">
        <v>62</v>
      </c>
      <c r="C108" s="4" t="s">
        <v>627</v>
      </c>
      <c r="D108" s="6" t="s">
        <v>614</v>
      </c>
      <c r="E108" s="6" t="s">
        <v>628</v>
      </c>
      <c r="F108" s="4" t="s">
        <v>31</v>
      </c>
      <c r="G108" s="4" t="s">
        <v>71</v>
      </c>
      <c r="H108" s="6" t="s">
        <v>112</v>
      </c>
      <c r="I108" s="9" t="s">
        <v>734</v>
      </c>
      <c r="J108" s="6" t="s">
        <v>114</v>
      </c>
      <c r="K108" s="9" t="s">
        <v>432</v>
      </c>
      <c r="L108" s="9" t="s">
        <v>121</v>
      </c>
      <c r="M108" s="9" t="s">
        <v>28</v>
      </c>
      <c r="N108" s="4">
        <v>6</v>
      </c>
      <c r="O108" s="9">
        <v>2</v>
      </c>
      <c r="P108" s="20">
        <f t="shared" si="10"/>
        <v>12</v>
      </c>
      <c r="Q108" s="4" t="str">
        <f t="shared" si="11"/>
        <v>ALTO</v>
      </c>
      <c r="R108" s="4">
        <v>60</v>
      </c>
      <c r="S108" s="20">
        <f t="shared" si="12"/>
        <v>720</v>
      </c>
      <c r="T108" s="4" t="str">
        <f t="shared" si="13"/>
        <v>I</v>
      </c>
      <c r="U108" s="4" t="str">
        <f t="shared" si="14"/>
        <v>NO ACEPTABLE</v>
      </c>
      <c r="V108" s="6" t="s">
        <v>29</v>
      </c>
      <c r="W108" s="4" t="s">
        <v>29</v>
      </c>
      <c r="X108" s="4" t="s">
        <v>29</v>
      </c>
      <c r="Y108" s="4" t="s">
        <v>591</v>
      </c>
      <c r="Z108" s="4" t="s">
        <v>29</v>
      </c>
      <c r="AA108" s="4" t="s">
        <v>592</v>
      </c>
    </row>
    <row r="109" spans="1:27" ht="75" x14ac:dyDescent="0.25">
      <c r="A109" s="24" t="s">
        <v>612</v>
      </c>
      <c r="B109" s="4" t="s">
        <v>62</v>
      </c>
      <c r="C109" s="4" t="s">
        <v>627</v>
      </c>
      <c r="D109" s="6" t="s">
        <v>614</v>
      </c>
      <c r="E109" s="6" t="s">
        <v>628</v>
      </c>
      <c r="F109" s="4" t="s">
        <v>31</v>
      </c>
      <c r="G109" s="4" t="s">
        <v>71</v>
      </c>
      <c r="H109" s="6" t="s">
        <v>112</v>
      </c>
      <c r="I109" s="22" t="s">
        <v>545</v>
      </c>
      <c r="J109" s="6" t="s">
        <v>114</v>
      </c>
      <c r="K109" s="6" t="s">
        <v>546</v>
      </c>
      <c r="L109" s="6" t="s">
        <v>116</v>
      </c>
      <c r="M109" s="4" t="s">
        <v>547</v>
      </c>
      <c r="N109" s="4">
        <v>2</v>
      </c>
      <c r="O109" s="4">
        <v>4</v>
      </c>
      <c r="P109" s="20">
        <f t="shared" si="10"/>
        <v>8</v>
      </c>
      <c r="Q109" s="4" t="str">
        <f t="shared" si="11"/>
        <v>MEDIO</v>
      </c>
      <c r="R109" s="4">
        <v>10</v>
      </c>
      <c r="S109" s="20">
        <f t="shared" si="12"/>
        <v>80</v>
      </c>
      <c r="T109" s="4" t="str">
        <f t="shared" si="13"/>
        <v>III</v>
      </c>
      <c r="U109" s="4" t="str">
        <f t="shared" si="14"/>
        <v>MEJORABLE</v>
      </c>
      <c r="V109" s="4" t="s">
        <v>29</v>
      </c>
      <c r="W109" s="4" t="s">
        <v>29</v>
      </c>
      <c r="X109" s="4" t="s">
        <v>29</v>
      </c>
      <c r="Y109" s="6" t="s">
        <v>694</v>
      </c>
      <c r="Z109" s="4" t="s">
        <v>29</v>
      </c>
      <c r="AA109" s="4" t="s">
        <v>548</v>
      </c>
    </row>
    <row r="110" spans="1:27" ht="75" x14ac:dyDescent="0.25">
      <c r="A110" s="24" t="s">
        <v>612</v>
      </c>
      <c r="B110" s="4" t="s">
        <v>62</v>
      </c>
      <c r="C110" s="4" t="s">
        <v>627</v>
      </c>
      <c r="D110" s="6" t="s">
        <v>614</v>
      </c>
      <c r="E110" s="6" t="s">
        <v>628</v>
      </c>
      <c r="F110" s="4" t="s">
        <v>31</v>
      </c>
      <c r="G110" s="4" t="s">
        <v>71</v>
      </c>
      <c r="H110" s="6" t="s">
        <v>112</v>
      </c>
      <c r="I110" s="6" t="s">
        <v>550</v>
      </c>
      <c r="J110" s="9" t="s">
        <v>412</v>
      </c>
      <c r="K110" s="9" t="s">
        <v>363</v>
      </c>
      <c r="L110" s="9" t="s">
        <v>28</v>
      </c>
      <c r="M110" s="9" t="s">
        <v>171</v>
      </c>
      <c r="N110" s="4">
        <v>2</v>
      </c>
      <c r="O110" s="4">
        <v>2</v>
      </c>
      <c r="P110" s="20">
        <f t="shared" si="10"/>
        <v>4</v>
      </c>
      <c r="Q110" s="4" t="str">
        <f t="shared" si="11"/>
        <v>BAJO</v>
      </c>
      <c r="R110" s="4">
        <v>10</v>
      </c>
      <c r="S110" s="20">
        <f t="shared" si="12"/>
        <v>40</v>
      </c>
      <c r="T110" s="4" t="str">
        <f t="shared" si="13"/>
        <v>III</v>
      </c>
      <c r="U110" s="4" t="str">
        <f t="shared" si="14"/>
        <v>MEJORABLE</v>
      </c>
      <c r="V110" s="6" t="s">
        <v>29</v>
      </c>
      <c r="W110" s="4" t="s">
        <v>29</v>
      </c>
      <c r="X110" s="4" t="s">
        <v>29</v>
      </c>
      <c r="Y110" s="4" t="s">
        <v>693</v>
      </c>
      <c r="Z110" s="4" t="s">
        <v>29</v>
      </c>
      <c r="AA110" s="4" t="s">
        <v>29</v>
      </c>
    </row>
    <row r="111" spans="1:27" ht="90" x14ac:dyDescent="0.25">
      <c r="A111" s="24" t="s">
        <v>612</v>
      </c>
      <c r="B111" s="4" t="s">
        <v>62</v>
      </c>
      <c r="C111" s="4" t="s">
        <v>627</v>
      </c>
      <c r="D111" s="6" t="s">
        <v>614</v>
      </c>
      <c r="E111" s="6" t="s">
        <v>628</v>
      </c>
      <c r="F111" s="4" t="s">
        <v>31</v>
      </c>
      <c r="G111" s="4" t="s">
        <v>71</v>
      </c>
      <c r="H111" s="6" t="s">
        <v>112</v>
      </c>
      <c r="I111" s="22" t="s">
        <v>549</v>
      </c>
      <c r="J111" s="6" t="s">
        <v>524</v>
      </c>
      <c r="K111" s="4" t="s">
        <v>28</v>
      </c>
      <c r="L111" s="4" t="s">
        <v>525</v>
      </c>
      <c r="M111" s="4" t="s">
        <v>28</v>
      </c>
      <c r="N111" s="4">
        <v>6</v>
      </c>
      <c r="O111" s="4">
        <v>3</v>
      </c>
      <c r="P111" s="20">
        <f t="shared" si="10"/>
        <v>18</v>
      </c>
      <c r="Q111" s="4" t="str">
        <f t="shared" si="11"/>
        <v>ALTO</v>
      </c>
      <c r="R111" s="4">
        <v>25</v>
      </c>
      <c r="S111" s="20">
        <f t="shared" si="12"/>
        <v>450</v>
      </c>
      <c r="T111" s="4" t="str">
        <f t="shared" si="13"/>
        <v>II</v>
      </c>
      <c r="U111" s="4" t="str">
        <f t="shared" si="14"/>
        <v>NO ACEPTABLE O ACEPTABLE CON CONTROL ESPECIFICO</v>
      </c>
      <c r="V111" s="4" t="s">
        <v>29</v>
      </c>
      <c r="W111" s="4" t="s">
        <v>29</v>
      </c>
      <c r="X111" s="4" t="s">
        <v>29</v>
      </c>
      <c r="Y111" s="4" t="s">
        <v>525</v>
      </c>
      <c r="Z111" s="4" t="s">
        <v>29</v>
      </c>
      <c r="AA111" s="4" t="s">
        <v>526</v>
      </c>
    </row>
    <row r="112" spans="1:27" ht="90" x14ac:dyDescent="0.25">
      <c r="A112" s="24" t="s">
        <v>612</v>
      </c>
      <c r="B112" s="4" t="s">
        <v>62</v>
      </c>
      <c r="C112" s="4" t="s">
        <v>627</v>
      </c>
      <c r="D112" s="6" t="s">
        <v>614</v>
      </c>
      <c r="E112" s="6" t="s">
        <v>628</v>
      </c>
      <c r="F112" s="4" t="s">
        <v>31</v>
      </c>
      <c r="G112" s="4" t="s">
        <v>71</v>
      </c>
      <c r="H112" s="4" t="s">
        <v>79</v>
      </c>
      <c r="I112" s="9" t="s">
        <v>129</v>
      </c>
      <c r="J112" s="9" t="s">
        <v>130</v>
      </c>
      <c r="K112" s="4" t="s">
        <v>28</v>
      </c>
      <c r="L112" s="4" t="s">
        <v>28</v>
      </c>
      <c r="M112" s="4" t="s">
        <v>171</v>
      </c>
      <c r="N112" s="4">
        <v>10</v>
      </c>
      <c r="O112" s="4">
        <v>1</v>
      </c>
      <c r="P112" s="20">
        <f t="shared" si="10"/>
        <v>10</v>
      </c>
      <c r="Q112" s="4" t="str">
        <f t="shared" si="11"/>
        <v>ALTO</v>
      </c>
      <c r="R112" s="4">
        <v>100</v>
      </c>
      <c r="S112" s="20">
        <f t="shared" si="12"/>
        <v>1000</v>
      </c>
      <c r="T112" s="4" t="str">
        <f t="shared" si="13"/>
        <v>I</v>
      </c>
      <c r="U112" s="4" t="str">
        <f t="shared" si="14"/>
        <v>NO ACEPTABLE</v>
      </c>
      <c r="V112" s="6" t="s">
        <v>29</v>
      </c>
      <c r="W112" s="4" t="s">
        <v>29</v>
      </c>
      <c r="X112" s="4" t="s">
        <v>29</v>
      </c>
      <c r="Y112" s="4" t="s">
        <v>664</v>
      </c>
      <c r="Z112" s="4" t="s">
        <v>29</v>
      </c>
      <c r="AA112" s="4" t="s">
        <v>132</v>
      </c>
    </row>
    <row r="113" spans="1:27" ht="90" x14ac:dyDescent="0.25">
      <c r="A113" s="24" t="s">
        <v>612</v>
      </c>
      <c r="B113" s="4" t="s">
        <v>62</v>
      </c>
      <c r="C113" s="4" t="s">
        <v>627</v>
      </c>
      <c r="D113" s="6" t="s">
        <v>614</v>
      </c>
      <c r="E113" s="6" t="s">
        <v>628</v>
      </c>
      <c r="F113" s="4" t="s">
        <v>31</v>
      </c>
      <c r="G113" s="4" t="s">
        <v>71</v>
      </c>
      <c r="H113" s="4" t="s">
        <v>79</v>
      </c>
      <c r="I113" s="9" t="s">
        <v>169</v>
      </c>
      <c r="J113" s="9" t="s">
        <v>170</v>
      </c>
      <c r="K113" s="4" t="s">
        <v>28</v>
      </c>
      <c r="L113" s="4" t="s">
        <v>28</v>
      </c>
      <c r="M113" s="4" t="s">
        <v>171</v>
      </c>
      <c r="N113" s="4">
        <v>2</v>
      </c>
      <c r="O113" s="4">
        <v>1</v>
      </c>
      <c r="P113" s="20">
        <f t="shared" si="10"/>
        <v>2</v>
      </c>
      <c r="Q113" s="4" t="str">
        <f t="shared" si="11"/>
        <v>BAJO</v>
      </c>
      <c r="R113" s="4">
        <v>10</v>
      </c>
      <c r="S113" s="20">
        <f t="shared" si="12"/>
        <v>20</v>
      </c>
      <c r="T113" s="4" t="str">
        <f t="shared" si="13"/>
        <v>IV</v>
      </c>
      <c r="U113" s="4" t="str">
        <f t="shared" si="14"/>
        <v>ACEPTABLE</v>
      </c>
      <c r="V113" s="6" t="s">
        <v>29</v>
      </c>
      <c r="W113" s="4" t="s">
        <v>29</v>
      </c>
      <c r="X113" s="4" t="s">
        <v>29</v>
      </c>
      <c r="Y113" s="4" t="s">
        <v>664</v>
      </c>
      <c r="Z113" s="4" t="s">
        <v>29</v>
      </c>
      <c r="AA113" s="4" t="s">
        <v>132</v>
      </c>
    </row>
    <row r="114" spans="1:27" ht="90" x14ac:dyDescent="0.25">
      <c r="A114" s="24" t="s">
        <v>612</v>
      </c>
      <c r="B114" s="4" t="s">
        <v>62</v>
      </c>
      <c r="C114" s="4" t="s">
        <v>627</v>
      </c>
      <c r="D114" s="6" t="s">
        <v>614</v>
      </c>
      <c r="E114" s="6" t="s">
        <v>628</v>
      </c>
      <c r="F114" s="4" t="s">
        <v>31</v>
      </c>
      <c r="G114" s="4" t="s">
        <v>71</v>
      </c>
      <c r="H114" s="4" t="s">
        <v>25</v>
      </c>
      <c r="I114" s="9" t="s">
        <v>172</v>
      </c>
      <c r="J114" s="9" t="s">
        <v>173</v>
      </c>
      <c r="K114" s="9" t="s">
        <v>174</v>
      </c>
      <c r="L114" s="9" t="s">
        <v>28</v>
      </c>
      <c r="M114" s="9" t="s">
        <v>28</v>
      </c>
      <c r="N114" s="4">
        <v>2</v>
      </c>
      <c r="O114" s="4">
        <v>3</v>
      </c>
      <c r="P114" s="20">
        <f t="shared" si="10"/>
        <v>6</v>
      </c>
      <c r="Q114" s="4" t="str">
        <f t="shared" si="11"/>
        <v>MEDIO</v>
      </c>
      <c r="R114" s="4">
        <v>10</v>
      </c>
      <c r="S114" s="20">
        <f t="shared" si="12"/>
        <v>60</v>
      </c>
      <c r="T114" s="4" t="str">
        <f t="shared" si="13"/>
        <v>III</v>
      </c>
      <c r="U114" s="4" t="str">
        <f t="shared" si="14"/>
        <v>MEJORABLE</v>
      </c>
      <c r="V114" s="6" t="s">
        <v>29</v>
      </c>
      <c r="W114" s="4" t="s">
        <v>29</v>
      </c>
      <c r="X114" s="4" t="s">
        <v>29</v>
      </c>
      <c r="Y114" s="9" t="s">
        <v>174</v>
      </c>
      <c r="Z114" s="4" t="s">
        <v>29</v>
      </c>
      <c r="AA114" s="4" t="s">
        <v>595</v>
      </c>
    </row>
    <row r="115" spans="1:27" ht="75" x14ac:dyDescent="0.25">
      <c r="A115" s="24" t="s">
        <v>612</v>
      </c>
      <c r="B115" s="4" t="s">
        <v>62</v>
      </c>
      <c r="C115" s="4" t="s">
        <v>627</v>
      </c>
      <c r="D115" s="6" t="s">
        <v>614</v>
      </c>
      <c r="E115" s="6" t="s">
        <v>628</v>
      </c>
      <c r="F115" s="4" t="s">
        <v>31</v>
      </c>
      <c r="G115" s="4" t="s">
        <v>71</v>
      </c>
      <c r="H115" s="6" t="s">
        <v>32</v>
      </c>
      <c r="I115" s="9" t="s">
        <v>385</v>
      </c>
      <c r="J115" s="9" t="s">
        <v>386</v>
      </c>
      <c r="K115" s="9" t="s">
        <v>786</v>
      </c>
      <c r="L115" s="9" t="s">
        <v>28</v>
      </c>
      <c r="M115" s="9" t="s">
        <v>28</v>
      </c>
      <c r="N115" s="4">
        <v>2</v>
      </c>
      <c r="O115" s="4">
        <v>3</v>
      </c>
      <c r="P115" s="20">
        <f t="shared" si="10"/>
        <v>6</v>
      </c>
      <c r="Q115" s="4" t="str">
        <f t="shared" si="11"/>
        <v>MEDIO</v>
      </c>
      <c r="R115" s="4">
        <v>10</v>
      </c>
      <c r="S115" s="20">
        <f t="shared" si="12"/>
        <v>60</v>
      </c>
      <c r="T115" s="4" t="str">
        <f t="shared" si="13"/>
        <v>III</v>
      </c>
      <c r="U115" s="4" t="str">
        <f t="shared" si="14"/>
        <v>MEJORABLE</v>
      </c>
      <c r="V115" s="6" t="s">
        <v>29</v>
      </c>
      <c r="W115" s="4" t="s">
        <v>29</v>
      </c>
      <c r="X115" s="4" t="s">
        <v>29</v>
      </c>
      <c r="Y115" s="9" t="s">
        <v>786</v>
      </c>
      <c r="Z115" s="4" t="s">
        <v>29</v>
      </c>
      <c r="AA115" s="4" t="s">
        <v>592</v>
      </c>
    </row>
    <row r="116" spans="1:27" ht="120" x14ac:dyDescent="0.25">
      <c r="A116" s="25" t="s">
        <v>574</v>
      </c>
      <c r="B116" s="4" t="s">
        <v>62</v>
      </c>
      <c r="C116" s="4" t="s">
        <v>575</v>
      </c>
      <c r="D116" s="6" t="s">
        <v>576</v>
      </c>
      <c r="E116" s="6" t="s">
        <v>577</v>
      </c>
      <c r="F116" s="4" t="s">
        <v>31</v>
      </c>
      <c r="G116" s="4" t="s">
        <v>71</v>
      </c>
      <c r="H116" s="4" t="s">
        <v>53</v>
      </c>
      <c r="I116" s="6" t="s">
        <v>95</v>
      </c>
      <c r="J116" s="6" t="s">
        <v>96</v>
      </c>
      <c r="K116" s="4" t="s">
        <v>28</v>
      </c>
      <c r="L116" s="4" t="s">
        <v>28</v>
      </c>
      <c r="M116" s="4" t="s">
        <v>644</v>
      </c>
      <c r="N116" s="4">
        <v>2</v>
      </c>
      <c r="O116" s="4">
        <v>4</v>
      </c>
      <c r="P116" s="20">
        <f t="shared" si="10"/>
        <v>8</v>
      </c>
      <c r="Q116" s="4" t="str">
        <f t="shared" si="11"/>
        <v>MEDIO</v>
      </c>
      <c r="R116" s="4">
        <v>25</v>
      </c>
      <c r="S116" s="20">
        <f t="shared" si="12"/>
        <v>200</v>
      </c>
      <c r="T116" s="4" t="str">
        <f t="shared" si="13"/>
        <v>II</v>
      </c>
      <c r="U116" s="4" t="str">
        <f t="shared" si="14"/>
        <v>NO ACEPTABLE O ACEPTABLE CON CONTROL ESPECIFICO</v>
      </c>
      <c r="V116" s="6" t="s">
        <v>29</v>
      </c>
      <c r="W116" s="4" t="s">
        <v>29</v>
      </c>
      <c r="X116" s="4" t="s">
        <v>29</v>
      </c>
      <c r="Y116" s="4" t="s">
        <v>645</v>
      </c>
      <c r="Z116" s="4" t="s">
        <v>97</v>
      </c>
      <c r="AA116" s="4" t="s">
        <v>732</v>
      </c>
    </row>
    <row r="117" spans="1:27" ht="120" x14ac:dyDescent="0.25">
      <c r="A117" s="25" t="s">
        <v>574</v>
      </c>
      <c r="B117" s="4" t="s">
        <v>62</v>
      </c>
      <c r="C117" s="4" t="s">
        <v>575</v>
      </c>
      <c r="D117" s="6" t="s">
        <v>576</v>
      </c>
      <c r="E117" s="6" t="s">
        <v>577</v>
      </c>
      <c r="F117" s="4" t="s">
        <v>31</v>
      </c>
      <c r="G117" s="4" t="s">
        <v>71</v>
      </c>
      <c r="H117" s="4" t="s">
        <v>53</v>
      </c>
      <c r="I117" s="9" t="s">
        <v>578</v>
      </c>
      <c r="J117" s="9" t="s">
        <v>579</v>
      </c>
      <c r="K117" s="6" t="s">
        <v>580</v>
      </c>
      <c r="L117" s="6" t="s">
        <v>581</v>
      </c>
      <c r="M117" s="6" t="s">
        <v>582</v>
      </c>
      <c r="N117" s="4">
        <v>10</v>
      </c>
      <c r="O117" s="4">
        <v>1</v>
      </c>
      <c r="P117" s="20">
        <f t="shared" si="10"/>
        <v>10</v>
      </c>
      <c r="Q117" s="4" t="str">
        <f t="shared" si="11"/>
        <v>ALTO</v>
      </c>
      <c r="R117" s="4">
        <v>60</v>
      </c>
      <c r="S117" s="20">
        <f t="shared" si="12"/>
        <v>600</v>
      </c>
      <c r="T117" s="4" t="str">
        <f t="shared" si="13"/>
        <v>I</v>
      </c>
      <c r="U117" s="4" t="str">
        <f t="shared" si="14"/>
        <v>NO ACEPTABLE</v>
      </c>
      <c r="V117" s="6" t="s">
        <v>29</v>
      </c>
      <c r="W117" s="4" t="s">
        <v>29</v>
      </c>
      <c r="X117" s="4" t="s">
        <v>29</v>
      </c>
      <c r="Y117" s="6" t="s">
        <v>583</v>
      </c>
      <c r="Z117" s="4" t="s">
        <v>665</v>
      </c>
      <c r="AA117" s="4" t="s">
        <v>584</v>
      </c>
    </row>
    <row r="118" spans="1:27" ht="120" x14ac:dyDescent="0.25">
      <c r="A118" s="25" t="s">
        <v>574</v>
      </c>
      <c r="B118" s="4" t="s">
        <v>62</v>
      </c>
      <c r="C118" s="4" t="s">
        <v>575</v>
      </c>
      <c r="D118" s="6" t="s">
        <v>576</v>
      </c>
      <c r="E118" s="6" t="s">
        <v>577</v>
      </c>
      <c r="F118" s="4" t="s">
        <v>31</v>
      </c>
      <c r="G118" s="4" t="s">
        <v>71</v>
      </c>
      <c r="H118" s="4" t="s">
        <v>27</v>
      </c>
      <c r="I118" s="6" t="s">
        <v>479</v>
      </c>
      <c r="J118" s="6" t="s">
        <v>110</v>
      </c>
      <c r="K118" s="4" t="s">
        <v>28</v>
      </c>
      <c r="L118" s="4" t="s">
        <v>28</v>
      </c>
      <c r="M118" s="6" t="s">
        <v>585</v>
      </c>
      <c r="N118" s="4">
        <v>2</v>
      </c>
      <c r="O118" s="4">
        <v>3</v>
      </c>
      <c r="P118" s="20">
        <f t="shared" si="10"/>
        <v>6</v>
      </c>
      <c r="Q118" s="4" t="str">
        <f t="shared" si="11"/>
        <v>MEDIO</v>
      </c>
      <c r="R118" s="4">
        <v>10</v>
      </c>
      <c r="S118" s="20">
        <f t="shared" si="12"/>
        <v>60</v>
      </c>
      <c r="T118" s="4" t="str">
        <f t="shared" si="13"/>
        <v>III</v>
      </c>
      <c r="U118" s="4" t="str">
        <f t="shared" si="14"/>
        <v>MEJORABLE</v>
      </c>
      <c r="V118" s="6" t="s">
        <v>29</v>
      </c>
      <c r="W118" s="4" t="s">
        <v>29</v>
      </c>
      <c r="X118" s="4" t="s">
        <v>29</v>
      </c>
      <c r="Y118" s="4" t="s">
        <v>585</v>
      </c>
      <c r="Z118" s="4" t="s">
        <v>29</v>
      </c>
      <c r="AA118" s="4" t="s">
        <v>29</v>
      </c>
    </row>
    <row r="119" spans="1:27" ht="120" x14ac:dyDescent="0.25">
      <c r="A119" s="25" t="s">
        <v>574</v>
      </c>
      <c r="B119" s="4" t="s">
        <v>62</v>
      </c>
      <c r="C119" s="4" t="s">
        <v>575</v>
      </c>
      <c r="D119" s="6" t="s">
        <v>576</v>
      </c>
      <c r="E119" s="6" t="s">
        <v>577</v>
      </c>
      <c r="F119" s="4" t="s">
        <v>31</v>
      </c>
      <c r="G119" s="4" t="s">
        <v>71</v>
      </c>
      <c r="H119" s="6" t="s">
        <v>112</v>
      </c>
      <c r="I119" s="22" t="s">
        <v>545</v>
      </c>
      <c r="J119" s="6" t="s">
        <v>114</v>
      </c>
      <c r="K119" s="6" t="s">
        <v>546</v>
      </c>
      <c r="L119" s="6" t="s">
        <v>116</v>
      </c>
      <c r="M119" s="4" t="s">
        <v>547</v>
      </c>
      <c r="N119" s="4">
        <v>2</v>
      </c>
      <c r="O119" s="4">
        <v>2</v>
      </c>
      <c r="P119" s="20">
        <f t="shared" si="10"/>
        <v>4</v>
      </c>
      <c r="Q119" s="4" t="str">
        <f t="shared" si="11"/>
        <v>BAJO</v>
      </c>
      <c r="R119" s="4">
        <v>10</v>
      </c>
      <c r="S119" s="20">
        <f t="shared" si="12"/>
        <v>40</v>
      </c>
      <c r="T119" s="4" t="str">
        <f t="shared" si="13"/>
        <v>III</v>
      </c>
      <c r="U119" s="4" t="str">
        <f t="shared" si="14"/>
        <v>MEJORABLE</v>
      </c>
      <c r="V119" s="4" t="s">
        <v>29</v>
      </c>
      <c r="W119" s="4" t="s">
        <v>29</v>
      </c>
      <c r="X119" s="4" t="s">
        <v>29</v>
      </c>
      <c r="Y119" s="6" t="s">
        <v>694</v>
      </c>
      <c r="Z119" s="4" t="s">
        <v>29</v>
      </c>
      <c r="AA119" s="4" t="s">
        <v>548</v>
      </c>
    </row>
    <row r="120" spans="1:27" ht="120" x14ac:dyDescent="0.25">
      <c r="A120" s="25" t="s">
        <v>574</v>
      </c>
      <c r="B120" s="4" t="s">
        <v>62</v>
      </c>
      <c r="C120" s="4" t="s">
        <v>575</v>
      </c>
      <c r="D120" s="6" t="s">
        <v>576</v>
      </c>
      <c r="E120" s="6" t="s">
        <v>577</v>
      </c>
      <c r="F120" s="4" t="s">
        <v>31</v>
      </c>
      <c r="G120" s="4" t="s">
        <v>71</v>
      </c>
      <c r="H120" s="6" t="s">
        <v>112</v>
      </c>
      <c r="I120" s="6" t="s">
        <v>550</v>
      </c>
      <c r="J120" s="6" t="s">
        <v>125</v>
      </c>
      <c r="K120" s="9" t="s">
        <v>363</v>
      </c>
      <c r="L120" s="6" t="s">
        <v>28</v>
      </c>
      <c r="M120" s="6" t="s">
        <v>28</v>
      </c>
      <c r="N120" s="4">
        <v>6</v>
      </c>
      <c r="O120" s="4">
        <v>3</v>
      </c>
      <c r="P120" s="20">
        <f t="shared" si="10"/>
        <v>18</v>
      </c>
      <c r="Q120" s="4" t="str">
        <f t="shared" si="11"/>
        <v>ALTO</v>
      </c>
      <c r="R120" s="4">
        <v>10</v>
      </c>
      <c r="S120" s="20">
        <f t="shared" si="12"/>
        <v>180</v>
      </c>
      <c r="T120" s="4" t="str">
        <f t="shared" si="13"/>
        <v>II</v>
      </c>
      <c r="U120" s="4" t="str">
        <f t="shared" si="14"/>
        <v>NO ACEPTABLE O ACEPTABLE CON CONTROL ESPECIFICO</v>
      </c>
      <c r="V120" s="6" t="s">
        <v>29</v>
      </c>
      <c r="W120" s="4" t="s">
        <v>29</v>
      </c>
      <c r="X120" s="4" t="s">
        <v>29</v>
      </c>
      <c r="Y120" s="4" t="s">
        <v>693</v>
      </c>
      <c r="Z120" s="4" t="s">
        <v>29</v>
      </c>
      <c r="AA120" s="4" t="s">
        <v>29</v>
      </c>
    </row>
    <row r="121" spans="1:27" ht="120" x14ac:dyDescent="0.25">
      <c r="A121" s="25" t="s">
        <v>574</v>
      </c>
      <c r="B121" s="4" t="s">
        <v>62</v>
      </c>
      <c r="C121" s="4" t="s">
        <v>575</v>
      </c>
      <c r="D121" s="6" t="s">
        <v>576</v>
      </c>
      <c r="E121" s="6" t="s">
        <v>577</v>
      </c>
      <c r="F121" s="4" t="s">
        <v>31</v>
      </c>
      <c r="G121" s="4" t="s">
        <v>71</v>
      </c>
      <c r="H121" s="6" t="s">
        <v>112</v>
      </c>
      <c r="I121" s="6" t="s">
        <v>361</v>
      </c>
      <c r="J121" s="6" t="s">
        <v>125</v>
      </c>
      <c r="K121" s="6" t="s">
        <v>586</v>
      </c>
      <c r="L121" s="6" t="s">
        <v>127</v>
      </c>
      <c r="M121" s="6" t="s">
        <v>28</v>
      </c>
      <c r="N121" s="4">
        <v>2</v>
      </c>
      <c r="O121" s="4">
        <v>2</v>
      </c>
      <c r="P121" s="20">
        <f t="shared" si="10"/>
        <v>4</v>
      </c>
      <c r="Q121" s="4" t="str">
        <f t="shared" si="11"/>
        <v>BAJO</v>
      </c>
      <c r="R121" s="4">
        <v>10</v>
      </c>
      <c r="S121" s="20">
        <f t="shared" si="12"/>
        <v>40</v>
      </c>
      <c r="T121" s="4" t="str">
        <f t="shared" si="13"/>
        <v>III</v>
      </c>
      <c r="U121" s="4" t="str">
        <f t="shared" si="14"/>
        <v>MEJORABLE</v>
      </c>
      <c r="V121" s="4" t="s">
        <v>29</v>
      </c>
      <c r="W121" s="4" t="s">
        <v>29</v>
      </c>
      <c r="X121" s="4" t="s">
        <v>29</v>
      </c>
      <c r="Y121" s="4" t="s">
        <v>587</v>
      </c>
      <c r="Z121" s="4" t="s">
        <v>29</v>
      </c>
      <c r="AA121" s="4" t="s">
        <v>128</v>
      </c>
    </row>
    <row r="122" spans="1:27" ht="120" x14ac:dyDescent="0.25">
      <c r="A122" s="25" t="s">
        <v>574</v>
      </c>
      <c r="B122" s="4" t="s">
        <v>62</v>
      </c>
      <c r="C122" s="4" t="s">
        <v>575</v>
      </c>
      <c r="D122" s="6" t="s">
        <v>576</v>
      </c>
      <c r="E122" s="6" t="s">
        <v>577</v>
      </c>
      <c r="F122" s="4" t="s">
        <v>31</v>
      </c>
      <c r="G122" s="4" t="s">
        <v>71</v>
      </c>
      <c r="H122" s="6" t="s">
        <v>112</v>
      </c>
      <c r="I122" s="9" t="s">
        <v>588</v>
      </c>
      <c r="J122" s="9" t="s">
        <v>412</v>
      </c>
      <c r="K122" s="9" t="s">
        <v>589</v>
      </c>
      <c r="L122" s="9" t="s">
        <v>28</v>
      </c>
      <c r="M122" s="9" t="s">
        <v>171</v>
      </c>
      <c r="N122" s="4">
        <v>6</v>
      </c>
      <c r="O122" s="4">
        <v>2</v>
      </c>
      <c r="P122" s="20">
        <f t="shared" si="10"/>
        <v>12</v>
      </c>
      <c r="Q122" s="4" t="str">
        <f t="shared" si="11"/>
        <v>ALTO</v>
      </c>
      <c r="R122" s="4">
        <v>25</v>
      </c>
      <c r="S122" s="20">
        <f t="shared" si="12"/>
        <v>300</v>
      </c>
      <c r="T122" s="4" t="str">
        <f t="shared" si="13"/>
        <v>II</v>
      </c>
      <c r="U122" s="4" t="str">
        <f t="shared" si="14"/>
        <v>NO ACEPTABLE O ACEPTABLE CON CONTROL ESPECIFICO</v>
      </c>
      <c r="V122" s="6" t="s">
        <v>29</v>
      </c>
      <c r="W122" s="4" t="s">
        <v>29</v>
      </c>
      <c r="X122" s="4" t="s">
        <v>29</v>
      </c>
      <c r="Y122" s="4" t="s">
        <v>590</v>
      </c>
      <c r="Z122" s="4" t="s">
        <v>29</v>
      </c>
      <c r="AA122" s="4" t="s">
        <v>128</v>
      </c>
    </row>
    <row r="123" spans="1:27" ht="120" x14ac:dyDescent="0.25">
      <c r="A123" s="25" t="s">
        <v>574</v>
      </c>
      <c r="B123" s="4" t="s">
        <v>62</v>
      </c>
      <c r="C123" s="4" t="s">
        <v>575</v>
      </c>
      <c r="D123" s="6" t="s">
        <v>576</v>
      </c>
      <c r="E123" s="6" t="s">
        <v>577</v>
      </c>
      <c r="F123" s="4" t="s">
        <v>31</v>
      </c>
      <c r="G123" s="4" t="s">
        <v>71</v>
      </c>
      <c r="H123" s="6" t="s">
        <v>112</v>
      </c>
      <c r="I123" s="22" t="s">
        <v>549</v>
      </c>
      <c r="J123" s="6" t="s">
        <v>524</v>
      </c>
      <c r="K123" s="4" t="s">
        <v>28</v>
      </c>
      <c r="L123" s="4" t="s">
        <v>525</v>
      </c>
      <c r="M123" s="4" t="s">
        <v>28</v>
      </c>
      <c r="N123" s="4">
        <v>6</v>
      </c>
      <c r="O123" s="4">
        <v>2</v>
      </c>
      <c r="P123" s="20">
        <f t="shared" si="10"/>
        <v>12</v>
      </c>
      <c r="Q123" s="4" t="str">
        <f t="shared" si="11"/>
        <v>ALTO</v>
      </c>
      <c r="R123" s="4">
        <v>25</v>
      </c>
      <c r="S123" s="20">
        <f t="shared" si="12"/>
        <v>300</v>
      </c>
      <c r="T123" s="4" t="str">
        <f t="shared" si="13"/>
        <v>II</v>
      </c>
      <c r="U123" s="4" t="str">
        <f t="shared" si="14"/>
        <v>NO ACEPTABLE O ACEPTABLE CON CONTROL ESPECIFICO</v>
      </c>
      <c r="V123" s="4" t="s">
        <v>29</v>
      </c>
      <c r="W123" s="4" t="s">
        <v>29</v>
      </c>
      <c r="X123" s="4" t="s">
        <v>29</v>
      </c>
      <c r="Y123" s="4" t="s">
        <v>525</v>
      </c>
      <c r="Z123" s="4" t="s">
        <v>29</v>
      </c>
      <c r="AA123" s="4" t="s">
        <v>526</v>
      </c>
    </row>
    <row r="124" spans="1:27" ht="120" x14ac:dyDescent="0.25">
      <c r="A124" s="25" t="s">
        <v>574</v>
      </c>
      <c r="B124" s="4" t="s">
        <v>62</v>
      </c>
      <c r="C124" s="4" t="s">
        <v>575</v>
      </c>
      <c r="D124" s="6" t="s">
        <v>576</v>
      </c>
      <c r="E124" s="6" t="s">
        <v>577</v>
      </c>
      <c r="F124" s="4" t="s">
        <v>31</v>
      </c>
      <c r="G124" s="4" t="s">
        <v>71</v>
      </c>
      <c r="H124" s="6" t="s">
        <v>112</v>
      </c>
      <c r="I124" s="9" t="s">
        <v>734</v>
      </c>
      <c r="J124" s="6" t="s">
        <v>114</v>
      </c>
      <c r="K124" s="9" t="s">
        <v>432</v>
      </c>
      <c r="L124" s="9" t="s">
        <v>121</v>
      </c>
      <c r="M124" s="9" t="s">
        <v>28</v>
      </c>
      <c r="N124" s="4">
        <v>6</v>
      </c>
      <c r="O124" s="9">
        <v>2</v>
      </c>
      <c r="P124" s="20">
        <f t="shared" si="10"/>
        <v>12</v>
      </c>
      <c r="Q124" s="4" t="str">
        <f t="shared" si="11"/>
        <v>ALTO</v>
      </c>
      <c r="R124" s="4">
        <v>60</v>
      </c>
      <c r="S124" s="20">
        <f t="shared" si="12"/>
        <v>720</v>
      </c>
      <c r="T124" s="4" t="str">
        <f t="shared" si="13"/>
        <v>I</v>
      </c>
      <c r="U124" s="4" t="str">
        <f t="shared" si="14"/>
        <v>NO ACEPTABLE</v>
      </c>
      <c r="V124" s="6" t="s">
        <v>29</v>
      </c>
      <c r="W124" s="4" t="s">
        <v>29</v>
      </c>
      <c r="X124" s="4" t="s">
        <v>29</v>
      </c>
      <c r="Y124" s="4" t="s">
        <v>591</v>
      </c>
      <c r="Z124" s="4" t="s">
        <v>29</v>
      </c>
      <c r="AA124" s="4" t="s">
        <v>592</v>
      </c>
    </row>
    <row r="125" spans="1:27" ht="120" x14ac:dyDescent="0.25">
      <c r="A125" s="25" t="s">
        <v>574</v>
      </c>
      <c r="B125" s="4" t="s">
        <v>62</v>
      </c>
      <c r="C125" s="4" t="s">
        <v>575</v>
      </c>
      <c r="D125" s="6" t="s">
        <v>576</v>
      </c>
      <c r="E125" s="6" t="s">
        <v>577</v>
      </c>
      <c r="F125" s="4" t="s">
        <v>31</v>
      </c>
      <c r="G125" s="4" t="s">
        <v>71</v>
      </c>
      <c r="H125" s="6" t="s">
        <v>112</v>
      </c>
      <c r="I125" s="22" t="s">
        <v>695</v>
      </c>
      <c r="J125" s="6" t="s">
        <v>593</v>
      </c>
      <c r="K125" s="6" t="s">
        <v>365</v>
      </c>
      <c r="L125" s="6" t="s">
        <v>121</v>
      </c>
      <c r="M125" s="6" t="s">
        <v>28</v>
      </c>
      <c r="N125" s="4">
        <v>6</v>
      </c>
      <c r="O125" s="4">
        <v>2</v>
      </c>
      <c r="P125" s="20">
        <f t="shared" si="10"/>
        <v>12</v>
      </c>
      <c r="Q125" s="4" t="str">
        <f t="shared" si="11"/>
        <v>ALTO</v>
      </c>
      <c r="R125" s="4">
        <v>60</v>
      </c>
      <c r="S125" s="20">
        <f t="shared" si="12"/>
        <v>720</v>
      </c>
      <c r="T125" s="4" t="str">
        <f t="shared" si="13"/>
        <v>I</v>
      </c>
      <c r="U125" s="4" t="str">
        <f t="shared" si="14"/>
        <v>NO ACEPTABLE</v>
      </c>
      <c r="V125" s="6" t="s">
        <v>29</v>
      </c>
      <c r="W125" s="4" t="s">
        <v>29</v>
      </c>
      <c r="X125" s="6" t="s">
        <v>29</v>
      </c>
      <c r="Y125" s="4" t="s">
        <v>594</v>
      </c>
      <c r="Z125" s="6" t="s">
        <v>29</v>
      </c>
      <c r="AA125" s="4" t="s">
        <v>29</v>
      </c>
    </row>
    <row r="126" spans="1:27" ht="120" x14ac:dyDescent="0.25">
      <c r="A126" s="25" t="s">
        <v>574</v>
      </c>
      <c r="B126" s="4" t="s">
        <v>62</v>
      </c>
      <c r="C126" s="4" t="s">
        <v>575</v>
      </c>
      <c r="D126" s="6" t="s">
        <v>576</v>
      </c>
      <c r="E126" s="6" t="s">
        <v>577</v>
      </c>
      <c r="F126" s="4" t="s">
        <v>31</v>
      </c>
      <c r="G126" s="4" t="s">
        <v>71</v>
      </c>
      <c r="H126" s="4" t="s">
        <v>25</v>
      </c>
      <c r="I126" s="9" t="s">
        <v>172</v>
      </c>
      <c r="J126" s="9" t="s">
        <v>173</v>
      </c>
      <c r="K126" s="9" t="s">
        <v>174</v>
      </c>
      <c r="L126" s="9" t="s">
        <v>28</v>
      </c>
      <c r="M126" s="9" t="s">
        <v>28</v>
      </c>
      <c r="N126" s="4">
        <v>2</v>
      </c>
      <c r="O126" s="4">
        <v>3</v>
      </c>
      <c r="P126" s="20">
        <f t="shared" si="10"/>
        <v>6</v>
      </c>
      <c r="Q126" s="4" t="str">
        <f t="shared" si="11"/>
        <v>MEDIO</v>
      </c>
      <c r="R126" s="4">
        <v>10</v>
      </c>
      <c r="S126" s="20">
        <f t="shared" si="12"/>
        <v>60</v>
      </c>
      <c r="T126" s="4" t="str">
        <f t="shared" si="13"/>
        <v>III</v>
      </c>
      <c r="U126" s="4" t="str">
        <f t="shared" si="14"/>
        <v>MEJORABLE</v>
      </c>
      <c r="V126" s="6" t="s">
        <v>29</v>
      </c>
      <c r="W126" s="4" t="s">
        <v>29</v>
      </c>
      <c r="X126" s="4" t="s">
        <v>29</v>
      </c>
      <c r="Y126" s="9" t="s">
        <v>174</v>
      </c>
      <c r="Z126" s="4" t="s">
        <v>29</v>
      </c>
      <c r="AA126" s="4" t="s">
        <v>595</v>
      </c>
    </row>
    <row r="127" spans="1:27" ht="120" x14ac:dyDescent="0.25">
      <c r="A127" s="25" t="s">
        <v>574</v>
      </c>
      <c r="B127" s="4" t="s">
        <v>62</v>
      </c>
      <c r="C127" s="4" t="s">
        <v>575</v>
      </c>
      <c r="D127" s="6" t="s">
        <v>576</v>
      </c>
      <c r="E127" s="6" t="s">
        <v>577</v>
      </c>
      <c r="F127" s="4" t="s">
        <v>31</v>
      </c>
      <c r="G127" s="4" t="s">
        <v>71</v>
      </c>
      <c r="H127" s="4" t="s">
        <v>79</v>
      </c>
      <c r="I127" s="9" t="s">
        <v>129</v>
      </c>
      <c r="J127" s="9" t="s">
        <v>130</v>
      </c>
      <c r="K127" s="4" t="s">
        <v>28</v>
      </c>
      <c r="L127" s="4" t="s">
        <v>28</v>
      </c>
      <c r="M127" s="4" t="s">
        <v>171</v>
      </c>
      <c r="N127" s="4">
        <v>10</v>
      </c>
      <c r="O127" s="4">
        <v>1</v>
      </c>
      <c r="P127" s="20">
        <f t="shared" si="10"/>
        <v>10</v>
      </c>
      <c r="Q127" s="4" t="str">
        <f t="shared" si="11"/>
        <v>ALTO</v>
      </c>
      <c r="R127" s="4">
        <v>100</v>
      </c>
      <c r="S127" s="20">
        <f t="shared" si="12"/>
        <v>1000</v>
      </c>
      <c r="T127" s="4" t="str">
        <f t="shared" si="13"/>
        <v>I</v>
      </c>
      <c r="U127" s="4" t="str">
        <f t="shared" si="14"/>
        <v>NO ACEPTABLE</v>
      </c>
      <c r="V127" s="6" t="s">
        <v>29</v>
      </c>
      <c r="W127" s="4" t="s">
        <v>29</v>
      </c>
      <c r="X127" s="4" t="s">
        <v>29</v>
      </c>
      <c r="Y127" s="4" t="s">
        <v>664</v>
      </c>
      <c r="Z127" s="4" t="s">
        <v>29</v>
      </c>
      <c r="AA127" s="4" t="s">
        <v>132</v>
      </c>
    </row>
    <row r="128" spans="1:27" ht="120" x14ac:dyDescent="0.25">
      <c r="A128" s="25" t="s">
        <v>574</v>
      </c>
      <c r="B128" s="4" t="s">
        <v>62</v>
      </c>
      <c r="C128" s="4" t="s">
        <v>575</v>
      </c>
      <c r="D128" s="6" t="s">
        <v>576</v>
      </c>
      <c r="E128" s="6" t="s">
        <v>577</v>
      </c>
      <c r="F128" s="4" t="s">
        <v>31</v>
      </c>
      <c r="G128" s="4" t="s">
        <v>71</v>
      </c>
      <c r="H128" s="4" t="s">
        <v>79</v>
      </c>
      <c r="I128" s="9" t="s">
        <v>169</v>
      </c>
      <c r="J128" s="9" t="s">
        <v>170</v>
      </c>
      <c r="K128" s="4" t="s">
        <v>28</v>
      </c>
      <c r="L128" s="4" t="s">
        <v>28</v>
      </c>
      <c r="M128" s="4" t="s">
        <v>171</v>
      </c>
      <c r="N128" s="4">
        <v>2</v>
      </c>
      <c r="O128" s="4">
        <v>1</v>
      </c>
      <c r="P128" s="20">
        <f t="shared" si="10"/>
        <v>2</v>
      </c>
      <c r="Q128" s="4" t="str">
        <f t="shared" si="11"/>
        <v>BAJO</v>
      </c>
      <c r="R128" s="4">
        <v>10</v>
      </c>
      <c r="S128" s="20">
        <f t="shared" si="12"/>
        <v>20</v>
      </c>
      <c r="T128" s="4" t="str">
        <f t="shared" si="13"/>
        <v>IV</v>
      </c>
      <c r="U128" s="4" t="str">
        <f t="shared" si="14"/>
        <v>ACEPTABLE</v>
      </c>
      <c r="V128" s="6" t="s">
        <v>29</v>
      </c>
      <c r="W128" s="4" t="s">
        <v>29</v>
      </c>
      <c r="X128" s="4" t="s">
        <v>29</v>
      </c>
      <c r="Y128" s="4" t="s">
        <v>664</v>
      </c>
      <c r="Z128" s="4" t="s">
        <v>29</v>
      </c>
      <c r="AA128" s="4" t="s">
        <v>132</v>
      </c>
    </row>
    <row r="129" spans="1:27" ht="120" x14ac:dyDescent="0.25">
      <c r="A129" s="25" t="s">
        <v>574</v>
      </c>
      <c r="B129" s="4" t="s">
        <v>62</v>
      </c>
      <c r="C129" s="4" t="s">
        <v>575</v>
      </c>
      <c r="D129" s="6" t="s">
        <v>576</v>
      </c>
      <c r="E129" s="6" t="s">
        <v>577</v>
      </c>
      <c r="F129" s="4" t="s">
        <v>31</v>
      </c>
      <c r="G129" s="4" t="s">
        <v>71</v>
      </c>
      <c r="H129" s="4" t="s">
        <v>32</v>
      </c>
      <c r="I129" s="22" t="s">
        <v>542</v>
      </c>
      <c r="J129" s="6" t="s">
        <v>543</v>
      </c>
      <c r="K129" s="4" t="s">
        <v>764</v>
      </c>
      <c r="L129" s="4" t="s">
        <v>28</v>
      </c>
      <c r="M129" s="4" t="s">
        <v>388</v>
      </c>
      <c r="N129" s="4">
        <v>6</v>
      </c>
      <c r="O129" s="4">
        <v>2</v>
      </c>
      <c r="P129" s="20">
        <f t="shared" si="10"/>
        <v>12</v>
      </c>
      <c r="Q129" s="4" t="str">
        <f t="shared" si="11"/>
        <v>ALTO</v>
      </c>
      <c r="R129" s="4">
        <v>60</v>
      </c>
      <c r="S129" s="20">
        <f t="shared" si="12"/>
        <v>720</v>
      </c>
      <c r="T129" s="4" t="str">
        <f t="shared" si="13"/>
        <v>I</v>
      </c>
      <c r="U129" s="4" t="str">
        <f t="shared" si="14"/>
        <v>NO ACEPTABLE</v>
      </c>
      <c r="V129" s="4" t="s">
        <v>29</v>
      </c>
      <c r="W129" s="4" t="s">
        <v>29</v>
      </c>
      <c r="X129" s="4" t="s">
        <v>29</v>
      </c>
      <c r="Y129" s="4" t="s">
        <v>764</v>
      </c>
      <c r="Z129" s="4" t="s">
        <v>388</v>
      </c>
      <c r="AA129" s="4" t="s">
        <v>29</v>
      </c>
    </row>
    <row r="130" spans="1:27" ht="90" x14ac:dyDescent="0.25">
      <c r="A130" s="24" t="s">
        <v>629</v>
      </c>
      <c r="B130" s="4" t="s">
        <v>62</v>
      </c>
      <c r="C130" s="4" t="s">
        <v>629</v>
      </c>
      <c r="D130" s="6" t="s">
        <v>596</v>
      </c>
      <c r="E130" s="6" t="s">
        <v>597</v>
      </c>
      <c r="F130" s="4" t="s">
        <v>31</v>
      </c>
      <c r="G130" s="4" t="s">
        <v>71</v>
      </c>
      <c r="H130" s="4" t="s">
        <v>53</v>
      </c>
      <c r="I130" s="6" t="s">
        <v>95</v>
      </c>
      <c r="J130" s="6" t="s">
        <v>96</v>
      </c>
      <c r="K130" s="4" t="s">
        <v>28</v>
      </c>
      <c r="L130" s="4" t="s">
        <v>28</v>
      </c>
      <c r="M130" s="4" t="s">
        <v>644</v>
      </c>
      <c r="N130" s="4">
        <v>2</v>
      </c>
      <c r="O130" s="4">
        <v>4</v>
      </c>
      <c r="P130" s="20">
        <f t="shared" si="10"/>
        <v>8</v>
      </c>
      <c r="Q130" s="4" t="str">
        <f t="shared" si="11"/>
        <v>MEDIO</v>
      </c>
      <c r="R130" s="4">
        <v>25</v>
      </c>
      <c r="S130" s="20">
        <f t="shared" si="12"/>
        <v>200</v>
      </c>
      <c r="T130" s="4" t="str">
        <f t="shared" si="13"/>
        <v>II</v>
      </c>
      <c r="U130" s="4" t="str">
        <f t="shared" si="14"/>
        <v>NO ACEPTABLE O ACEPTABLE CON CONTROL ESPECIFICO</v>
      </c>
      <c r="V130" s="6" t="s">
        <v>29</v>
      </c>
      <c r="W130" s="4" t="s">
        <v>29</v>
      </c>
      <c r="X130" s="4" t="s">
        <v>29</v>
      </c>
      <c r="Y130" s="4" t="s">
        <v>645</v>
      </c>
      <c r="Z130" s="4" t="s">
        <v>97</v>
      </c>
      <c r="AA130" s="4" t="s">
        <v>732</v>
      </c>
    </row>
    <row r="131" spans="1:27" ht="90" x14ac:dyDescent="0.25">
      <c r="A131" s="24" t="s">
        <v>629</v>
      </c>
      <c r="B131" s="4" t="s">
        <v>62</v>
      </c>
      <c r="C131" s="4" t="s">
        <v>629</v>
      </c>
      <c r="D131" s="6" t="s">
        <v>596</v>
      </c>
      <c r="E131" s="6" t="s">
        <v>597</v>
      </c>
      <c r="F131" s="4" t="s">
        <v>31</v>
      </c>
      <c r="G131" s="4" t="s">
        <v>71</v>
      </c>
      <c r="H131" s="4" t="s">
        <v>27</v>
      </c>
      <c r="I131" s="6" t="s">
        <v>527</v>
      </c>
      <c r="J131" s="6" t="s">
        <v>110</v>
      </c>
      <c r="K131" s="6" t="s">
        <v>28</v>
      </c>
      <c r="L131" s="6" t="s">
        <v>28</v>
      </c>
      <c r="M131" s="6" t="s">
        <v>28</v>
      </c>
      <c r="N131" s="4">
        <v>2</v>
      </c>
      <c r="O131" s="4">
        <v>2</v>
      </c>
      <c r="P131" s="20">
        <f t="shared" si="10"/>
        <v>4</v>
      </c>
      <c r="Q131" s="4" t="str">
        <f t="shared" si="11"/>
        <v>BAJO</v>
      </c>
      <c r="R131" s="4">
        <v>10</v>
      </c>
      <c r="S131" s="20">
        <f t="shared" si="12"/>
        <v>40</v>
      </c>
      <c r="T131" s="4" t="str">
        <f t="shared" si="13"/>
        <v>III</v>
      </c>
      <c r="U131" s="4" t="str">
        <f t="shared" si="14"/>
        <v>MEJORABLE</v>
      </c>
      <c r="V131" s="6" t="s">
        <v>29</v>
      </c>
      <c r="W131" s="4" t="s">
        <v>29</v>
      </c>
      <c r="X131" s="4" t="s">
        <v>598</v>
      </c>
      <c r="Y131" s="4" t="s">
        <v>29</v>
      </c>
      <c r="Z131" s="4" t="s">
        <v>29</v>
      </c>
      <c r="AA131" s="4" t="s">
        <v>29</v>
      </c>
    </row>
    <row r="132" spans="1:27" ht="90" x14ac:dyDescent="0.25">
      <c r="A132" s="24" t="s">
        <v>629</v>
      </c>
      <c r="B132" s="4" t="s">
        <v>62</v>
      </c>
      <c r="C132" s="4" t="s">
        <v>629</v>
      </c>
      <c r="D132" s="6" t="s">
        <v>596</v>
      </c>
      <c r="E132" s="6" t="s">
        <v>597</v>
      </c>
      <c r="F132" s="4" t="s">
        <v>31</v>
      </c>
      <c r="G132" s="4" t="s">
        <v>71</v>
      </c>
      <c r="H132" s="6" t="s">
        <v>112</v>
      </c>
      <c r="I132" s="22" t="s">
        <v>549</v>
      </c>
      <c r="J132" s="6" t="s">
        <v>524</v>
      </c>
      <c r="K132" s="4" t="s">
        <v>28</v>
      </c>
      <c r="L132" s="4" t="s">
        <v>525</v>
      </c>
      <c r="M132" s="4" t="s">
        <v>28</v>
      </c>
      <c r="N132" s="4">
        <v>6</v>
      </c>
      <c r="O132" s="4">
        <v>2</v>
      </c>
      <c r="P132" s="20">
        <f t="shared" si="10"/>
        <v>12</v>
      </c>
      <c r="Q132" s="4" t="str">
        <f t="shared" si="11"/>
        <v>ALTO</v>
      </c>
      <c r="R132" s="4">
        <v>25</v>
      </c>
      <c r="S132" s="20">
        <f t="shared" si="12"/>
        <v>300</v>
      </c>
      <c r="T132" s="4" t="str">
        <f t="shared" si="13"/>
        <v>II</v>
      </c>
      <c r="U132" s="4" t="str">
        <f t="shared" si="14"/>
        <v>NO ACEPTABLE O ACEPTABLE CON CONTROL ESPECIFICO</v>
      </c>
      <c r="V132" s="4" t="s">
        <v>29</v>
      </c>
      <c r="W132" s="4" t="s">
        <v>29</v>
      </c>
      <c r="X132" s="4" t="s">
        <v>29</v>
      </c>
      <c r="Y132" s="4" t="s">
        <v>525</v>
      </c>
      <c r="Z132" s="4" t="s">
        <v>29</v>
      </c>
      <c r="AA132" s="4" t="s">
        <v>526</v>
      </c>
    </row>
    <row r="133" spans="1:27" ht="75" x14ac:dyDescent="0.25">
      <c r="A133" s="24" t="s">
        <v>629</v>
      </c>
      <c r="B133" s="4" t="s">
        <v>62</v>
      </c>
      <c r="C133" s="4" t="s">
        <v>629</v>
      </c>
      <c r="D133" s="6" t="s">
        <v>596</v>
      </c>
      <c r="E133" s="6" t="s">
        <v>597</v>
      </c>
      <c r="F133" s="4" t="s">
        <v>31</v>
      </c>
      <c r="G133" s="4" t="s">
        <v>71</v>
      </c>
      <c r="H133" s="6" t="s">
        <v>112</v>
      </c>
      <c r="I133" s="6" t="s">
        <v>361</v>
      </c>
      <c r="J133" s="6" t="s">
        <v>125</v>
      </c>
      <c r="K133" s="6" t="s">
        <v>363</v>
      </c>
      <c r="L133" s="6" t="s">
        <v>127</v>
      </c>
      <c r="M133" s="6" t="s">
        <v>28</v>
      </c>
      <c r="N133" s="4">
        <v>2</v>
      </c>
      <c r="O133" s="4">
        <v>2</v>
      </c>
      <c r="P133" s="20">
        <f t="shared" si="10"/>
        <v>4</v>
      </c>
      <c r="Q133" s="4" t="str">
        <f t="shared" si="11"/>
        <v>BAJO</v>
      </c>
      <c r="R133" s="4">
        <v>10</v>
      </c>
      <c r="S133" s="20">
        <f t="shared" si="12"/>
        <v>40</v>
      </c>
      <c r="T133" s="4" t="str">
        <f t="shared" si="13"/>
        <v>III</v>
      </c>
      <c r="U133" s="4" t="str">
        <f t="shared" si="14"/>
        <v>MEJORABLE</v>
      </c>
      <c r="V133" s="4" t="s">
        <v>29</v>
      </c>
      <c r="W133" s="4" t="s">
        <v>29</v>
      </c>
      <c r="X133" s="4" t="s">
        <v>29</v>
      </c>
      <c r="Y133" s="6" t="s">
        <v>599</v>
      </c>
      <c r="Z133" s="4" t="s">
        <v>29</v>
      </c>
      <c r="AA133" s="4" t="s">
        <v>128</v>
      </c>
    </row>
    <row r="134" spans="1:27" ht="75" x14ac:dyDescent="0.25">
      <c r="A134" s="24" t="s">
        <v>629</v>
      </c>
      <c r="B134" s="4" t="s">
        <v>62</v>
      </c>
      <c r="C134" s="4" t="s">
        <v>629</v>
      </c>
      <c r="D134" s="6" t="s">
        <v>596</v>
      </c>
      <c r="E134" s="6" t="s">
        <v>597</v>
      </c>
      <c r="F134" s="4" t="s">
        <v>31</v>
      </c>
      <c r="G134" s="4" t="s">
        <v>71</v>
      </c>
      <c r="H134" s="6" t="s">
        <v>112</v>
      </c>
      <c r="I134" s="6" t="s">
        <v>692</v>
      </c>
      <c r="J134" s="6" t="s">
        <v>125</v>
      </c>
      <c r="K134" s="9" t="s">
        <v>363</v>
      </c>
      <c r="L134" s="6" t="s">
        <v>28</v>
      </c>
      <c r="M134" s="6" t="s">
        <v>28</v>
      </c>
      <c r="N134" s="4">
        <v>2</v>
      </c>
      <c r="O134" s="4">
        <v>2</v>
      </c>
      <c r="P134" s="20">
        <f t="shared" si="10"/>
        <v>4</v>
      </c>
      <c r="Q134" s="4" t="str">
        <f t="shared" si="11"/>
        <v>BAJO</v>
      </c>
      <c r="R134" s="4">
        <v>10</v>
      </c>
      <c r="S134" s="20">
        <f t="shared" si="12"/>
        <v>40</v>
      </c>
      <c r="T134" s="4" t="str">
        <f t="shared" si="13"/>
        <v>III</v>
      </c>
      <c r="U134" s="4" t="str">
        <f t="shared" si="14"/>
        <v>MEJORABLE</v>
      </c>
      <c r="V134" s="6" t="s">
        <v>29</v>
      </c>
      <c r="W134" s="4" t="s">
        <v>29</v>
      </c>
      <c r="X134" s="4" t="s">
        <v>29</v>
      </c>
      <c r="Y134" s="9" t="s">
        <v>363</v>
      </c>
      <c r="Z134" s="4" t="s">
        <v>29</v>
      </c>
      <c r="AA134" s="4" t="s">
        <v>29</v>
      </c>
    </row>
    <row r="135" spans="1:27" ht="75" x14ac:dyDescent="0.25">
      <c r="A135" s="24" t="s">
        <v>629</v>
      </c>
      <c r="B135" s="4" t="s">
        <v>62</v>
      </c>
      <c r="C135" s="4" t="s">
        <v>629</v>
      </c>
      <c r="D135" s="6" t="s">
        <v>596</v>
      </c>
      <c r="E135" s="6" t="s">
        <v>597</v>
      </c>
      <c r="F135" s="4" t="s">
        <v>31</v>
      </c>
      <c r="G135" s="4" t="s">
        <v>71</v>
      </c>
      <c r="H135" s="6" t="s">
        <v>112</v>
      </c>
      <c r="I135" s="22" t="s">
        <v>545</v>
      </c>
      <c r="J135" s="6" t="s">
        <v>114</v>
      </c>
      <c r="K135" s="6" t="s">
        <v>546</v>
      </c>
      <c r="L135" s="6" t="s">
        <v>116</v>
      </c>
      <c r="M135" s="4" t="s">
        <v>547</v>
      </c>
      <c r="N135" s="4">
        <v>2</v>
      </c>
      <c r="O135" s="4">
        <v>2</v>
      </c>
      <c r="P135" s="20">
        <f t="shared" si="10"/>
        <v>4</v>
      </c>
      <c r="Q135" s="4" t="str">
        <f t="shared" si="11"/>
        <v>BAJO</v>
      </c>
      <c r="R135" s="4">
        <v>10</v>
      </c>
      <c r="S135" s="20">
        <f t="shared" si="12"/>
        <v>40</v>
      </c>
      <c r="T135" s="4" t="str">
        <f t="shared" si="13"/>
        <v>III</v>
      </c>
      <c r="U135" s="4" t="str">
        <f t="shared" si="14"/>
        <v>MEJORABLE</v>
      </c>
      <c r="V135" s="4" t="s">
        <v>29</v>
      </c>
      <c r="W135" s="4" t="s">
        <v>29</v>
      </c>
      <c r="X135" s="4" t="s">
        <v>29</v>
      </c>
      <c r="Y135" s="6" t="s">
        <v>694</v>
      </c>
      <c r="Z135" s="4" t="s">
        <v>29</v>
      </c>
      <c r="AA135" s="4" t="s">
        <v>548</v>
      </c>
    </row>
    <row r="136" spans="1:27" ht="75" x14ac:dyDescent="0.25">
      <c r="A136" s="24" t="s">
        <v>629</v>
      </c>
      <c r="B136" s="4" t="s">
        <v>62</v>
      </c>
      <c r="C136" s="4" t="s">
        <v>629</v>
      </c>
      <c r="D136" s="6" t="s">
        <v>596</v>
      </c>
      <c r="E136" s="6" t="s">
        <v>597</v>
      </c>
      <c r="F136" s="4" t="s">
        <v>31</v>
      </c>
      <c r="G136" s="4" t="s">
        <v>71</v>
      </c>
      <c r="H136" s="6" t="s">
        <v>112</v>
      </c>
      <c r="I136" s="9" t="s">
        <v>734</v>
      </c>
      <c r="J136" s="6" t="s">
        <v>114</v>
      </c>
      <c r="K136" s="9" t="s">
        <v>432</v>
      </c>
      <c r="L136" s="9" t="s">
        <v>121</v>
      </c>
      <c r="M136" s="9" t="s">
        <v>28</v>
      </c>
      <c r="N136" s="4">
        <v>6</v>
      </c>
      <c r="O136" s="9">
        <v>3</v>
      </c>
      <c r="P136" s="20">
        <f t="shared" si="10"/>
        <v>18</v>
      </c>
      <c r="Q136" s="4" t="str">
        <f t="shared" si="11"/>
        <v>ALTO</v>
      </c>
      <c r="R136" s="4">
        <v>60</v>
      </c>
      <c r="S136" s="20">
        <f t="shared" si="12"/>
        <v>1080</v>
      </c>
      <c r="T136" s="4" t="str">
        <f t="shared" si="13"/>
        <v>I</v>
      </c>
      <c r="U136" s="4" t="str">
        <f t="shared" si="14"/>
        <v>NO ACEPTABLE</v>
      </c>
      <c r="V136" s="6" t="s">
        <v>29</v>
      </c>
      <c r="W136" s="4" t="s">
        <v>29</v>
      </c>
      <c r="X136" s="4" t="s">
        <v>29</v>
      </c>
      <c r="Y136" s="4" t="s">
        <v>600</v>
      </c>
      <c r="Z136" s="4" t="s">
        <v>29</v>
      </c>
      <c r="AA136" s="4" t="s">
        <v>592</v>
      </c>
    </row>
    <row r="137" spans="1:27" ht="90" x14ac:dyDescent="0.25">
      <c r="A137" s="24" t="s">
        <v>629</v>
      </c>
      <c r="B137" s="4" t="s">
        <v>62</v>
      </c>
      <c r="C137" s="4" t="s">
        <v>629</v>
      </c>
      <c r="D137" s="6" t="s">
        <v>596</v>
      </c>
      <c r="E137" s="6" t="s">
        <v>597</v>
      </c>
      <c r="F137" s="4" t="s">
        <v>31</v>
      </c>
      <c r="G137" s="4" t="s">
        <v>71</v>
      </c>
      <c r="H137" s="4" t="s">
        <v>79</v>
      </c>
      <c r="I137" s="9" t="s">
        <v>129</v>
      </c>
      <c r="J137" s="9" t="s">
        <v>130</v>
      </c>
      <c r="K137" s="4" t="s">
        <v>28</v>
      </c>
      <c r="L137" s="4" t="s">
        <v>28</v>
      </c>
      <c r="M137" s="4" t="s">
        <v>171</v>
      </c>
      <c r="N137" s="4">
        <v>10</v>
      </c>
      <c r="O137" s="4">
        <v>1</v>
      </c>
      <c r="P137" s="20">
        <f t="shared" si="10"/>
        <v>10</v>
      </c>
      <c r="Q137" s="4" t="str">
        <f t="shared" si="11"/>
        <v>ALTO</v>
      </c>
      <c r="R137" s="4">
        <v>100</v>
      </c>
      <c r="S137" s="20">
        <f t="shared" si="12"/>
        <v>1000</v>
      </c>
      <c r="T137" s="4" t="str">
        <f t="shared" si="13"/>
        <v>I</v>
      </c>
      <c r="U137" s="4" t="str">
        <f t="shared" si="14"/>
        <v>NO ACEPTABLE</v>
      </c>
      <c r="V137" s="6" t="s">
        <v>29</v>
      </c>
      <c r="W137" s="4" t="s">
        <v>29</v>
      </c>
      <c r="X137" s="4" t="s">
        <v>29</v>
      </c>
      <c r="Y137" s="4" t="s">
        <v>664</v>
      </c>
      <c r="Z137" s="4" t="s">
        <v>29</v>
      </c>
      <c r="AA137" s="4" t="s">
        <v>132</v>
      </c>
    </row>
    <row r="138" spans="1:27" ht="90" x14ac:dyDescent="0.25">
      <c r="A138" s="24" t="s">
        <v>629</v>
      </c>
      <c r="B138" s="4" t="s">
        <v>62</v>
      </c>
      <c r="C138" s="4" t="s">
        <v>629</v>
      </c>
      <c r="D138" s="6" t="s">
        <v>596</v>
      </c>
      <c r="E138" s="6" t="s">
        <v>597</v>
      </c>
      <c r="F138" s="4" t="s">
        <v>31</v>
      </c>
      <c r="G138" s="4" t="s">
        <v>71</v>
      </c>
      <c r="H138" s="4" t="s">
        <v>79</v>
      </c>
      <c r="I138" s="9" t="s">
        <v>169</v>
      </c>
      <c r="J138" s="9" t="s">
        <v>170</v>
      </c>
      <c r="K138" s="4" t="s">
        <v>28</v>
      </c>
      <c r="L138" s="4" t="s">
        <v>28</v>
      </c>
      <c r="M138" s="4" t="s">
        <v>171</v>
      </c>
      <c r="N138" s="4">
        <v>2</v>
      </c>
      <c r="O138" s="4">
        <v>1</v>
      </c>
      <c r="P138" s="20">
        <f t="shared" ref="P138:P201" si="15">+O138*N138</f>
        <v>2</v>
      </c>
      <c r="Q138" s="4" t="str">
        <f t="shared" ref="Q138:Q201" si="16">IF(P138=0,"N/A",IF(AND(P138&gt;=1,P138&lt;=4),"BAJO",IF(AND(P138&gt;=6,P138&lt;=9),"MEDIO",IF(AND(P138&gt;=10,P138&lt;=20),"ALTO",IF(P138&gt;=24,"MUY ALTO")))))</f>
        <v>BAJO</v>
      </c>
      <c r="R138" s="4">
        <v>10</v>
      </c>
      <c r="S138" s="20">
        <f t="shared" ref="S138:S201" si="17">P138*R138</f>
        <v>20</v>
      </c>
      <c r="T138" s="4" t="str">
        <f t="shared" ref="T138:T201" si="18">IF(S138=0,"N/A",IF(AND(S138&gt;=1,S138&lt;=20),"IV",IF(AND(S138&gt;=40,S138&lt;=120),"III",IF(AND(S138&gt;=150,S138&lt;=500),"II",IF(S138&gt;=600,"I")))))</f>
        <v>IV</v>
      </c>
      <c r="U138" s="4" t="str">
        <f t="shared" ref="U138:U201" si="19">IF(T138="N/A","N/A",IF(T138="I","NO ACEPTABLE",IF(T138="II","NO ACEPTABLE O ACEPTABLE CON CONTROL ESPECIFICO",IF(T138="III","MEJORABLE",IF(T138="IV","ACEPTABLE")))))</f>
        <v>ACEPTABLE</v>
      </c>
      <c r="V138" s="6" t="s">
        <v>29</v>
      </c>
      <c r="W138" s="4" t="s">
        <v>29</v>
      </c>
      <c r="X138" s="4" t="s">
        <v>29</v>
      </c>
      <c r="Y138" s="4" t="s">
        <v>664</v>
      </c>
      <c r="Z138" s="4" t="s">
        <v>29</v>
      </c>
      <c r="AA138" s="4" t="s">
        <v>132</v>
      </c>
    </row>
    <row r="139" spans="1:27" ht="75" x14ac:dyDescent="0.25">
      <c r="A139" s="24" t="s">
        <v>629</v>
      </c>
      <c r="B139" s="4" t="s">
        <v>62</v>
      </c>
      <c r="C139" s="4" t="s">
        <v>629</v>
      </c>
      <c r="D139" s="6" t="s">
        <v>596</v>
      </c>
      <c r="E139" s="6" t="s">
        <v>597</v>
      </c>
      <c r="F139" s="4" t="s">
        <v>31</v>
      </c>
      <c r="G139" s="4" t="s">
        <v>71</v>
      </c>
      <c r="H139" s="4" t="s">
        <v>32</v>
      </c>
      <c r="I139" s="22" t="s">
        <v>542</v>
      </c>
      <c r="J139" s="6" t="s">
        <v>543</v>
      </c>
      <c r="K139" s="4" t="s">
        <v>764</v>
      </c>
      <c r="L139" s="4" t="s">
        <v>28</v>
      </c>
      <c r="M139" s="4" t="s">
        <v>28</v>
      </c>
      <c r="N139" s="4">
        <v>2</v>
      </c>
      <c r="O139" s="4">
        <v>1</v>
      </c>
      <c r="P139" s="20">
        <f t="shared" si="15"/>
        <v>2</v>
      </c>
      <c r="Q139" s="4" t="str">
        <f t="shared" si="16"/>
        <v>BAJO</v>
      </c>
      <c r="R139" s="4">
        <v>10</v>
      </c>
      <c r="S139" s="20">
        <f t="shared" si="17"/>
        <v>20</v>
      </c>
      <c r="T139" s="4" t="str">
        <f t="shared" si="18"/>
        <v>IV</v>
      </c>
      <c r="U139" s="4" t="str">
        <f t="shared" si="19"/>
        <v>ACEPTABLE</v>
      </c>
      <c r="V139" s="4" t="s">
        <v>29</v>
      </c>
      <c r="W139" s="4" t="s">
        <v>29</v>
      </c>
      <c r="X139" s="4" t="s">
        <v>29</v>
      </c>
      <c r="Y139" s="4" t="s">
        <v>764</v>
      </c>
      <c r="Z139" s="4" t="s">
        <v>29</v>
      </c>
      <c r="AA139" s="4" t="s">
        <v>29</v>
      </c>
    </row>
    <row r="140" spans="1:27" ht="90" x14ac:dyDescent="0.25">
      <c r="A140" s="24" t="s">
        <v>629</v>
      </c>
      <c r="B140" s="4" t="s">
        <v>62</v>
      </c>
      <c r="C140" s="4" t="s">
        <v>629</v>
      </c>
      <c r="D140" s="6" t="s">
        <v>596</v>
      </c>
      <c r="E140" s="6" t="s">
        <v>597</v>
      </c>
      <c r="F140" s="4" t="s">
        <v>31</v>
      </c>
      <c r="G140" s="4" t="s">
        <v>71</v>
      </c>
      <c r="H140" s="6" t="s">
        <v>112</v>
      </c>
      <c r="I140" s="9" t="s">
        <v>588</v>
      </c>
      <c r="J140" s="9" t="s">
        <v>412</v>
      </c>
      <c r="K140" s="9" t="s">
        <v>589</v>
      </c>
      <c r="L140" s="9" t="s">
        <v>28</v>
      </c>
      <c r="M140" s="9" t="s">
        <v>171</v>
      </c>
      <c r="N140" s="4">
        <v>6</v>
      </c>
      <c r="O140" s="4">
        <v>2</v>
      </c>
      <c r="P140" s="20">
        <f t="shared" si="15"/>
        <v>12</v>
      </c>
      <c r="Q140" s="4" t="str">
        <f t="shared" si="16"/>
        <v>ALTO</v>
      </c>
      <c r="R140" s="4">
        <v>25</v>
      </c>
      <c r="S140" s="20">
        <f t="shared" si="17"/>
        <v>300</v>
      </c>
      <c r="T140" s="4" t="str">
        <f t="shared" si="18"/>
        <v>II</v>
      </c>
      <c r="U140" s="4" t="str">
        <f t="shared" si="19"/>
        <v>NO ACEPTABLE O ACEPTABLE CON CONTROL ESPECIFICO</v>
      </c>
      <c r="V140" s="6" t="s">
        <v>29</v>
      </c>
      <c r="W140" s="4" t="s">
        <v>29</v>
      </c>
      <c r="X140" s="4" t="s">
        <v>29</v>
      </c>
      <c r="Y140" s="4" t="s">
        <v>590</v>
      </c>
      <c r="Z140" s="4" t="s">
        <v>29</v>
      </c>
      <c r="AA140" s="4" t="s">
        <v>128</v>
      </c>
    </row>
    <row r="141" spans="1:27" ht="150" x14ac:dyDescent="0.25">
      <c r="A141" s="25" t="s">
        <v>458</v>
      </c>
      <c r="B141" s="4" t="s">
        <v>62</v>
      </c>
      <c r="C141" s="4" t="s">
        <v>459</v>
      </c>
      <c r="D141" s="6" t="s">
        <v>460</v>
      </c>
      <c r="E141" s="6" t="s">
        <v>461</v>
      </c>
      <c r="F141" s="4" t="s">
        <v>31</v>
      </c>
      <c r="G141" s="4">
        <v>4</v>
      </c>
      <c r="H141" s="9" t="s">
        <v>53</v>
      </c>
      <c r="I141" s="6" t="s">
        <v>95</v>
      </c>
      <c r="J141" s="6" t="s">
        <v>96</v>
      </c>
      <c r="K141" s="4" t="s">
        <v>28</v>
      </c>
      <c r="L141" s="4" t="s">
        <v>28</v>
      </c>
      <c r="M141" s="4" t="s">
        <v>644</v>
      </c>
      <c r="N141" s="4">
        <v>2</v>
      </c>
      <c r="O141" s="4">
        <v>4</v>
      </c>
      <c r="P141" s="20">
        <f t="shared" si="15"/>
        <v>8</v>
      </c>
      <c r="Q141" s="4" t="str">
        <f t="shared" si="16"/>
        <v>MEDIO</v>
      </c>
      <c r="R141" s="4">
        <v>25</v>
      </c>
      <c r="S141" s="20">
        <f t="shared" si="17"/>
        <v>200</v>
      </c>
      <c r="T141" s="4" t="str">
        <f t="shared" si="18"/>
        <v>II</v>
      </c>
      <c r="U141" s="4" t="str">
        <f t="shared" si="19"/>
        <v>NO ACEPTABLE O ACEPTABLE CON CONTROL ESPECIFICO</v>
      </c>
      <c r="V141" s="6" t="s">
        <v>29</v>
      </c>
      <c r="W141" s="4" t="s">
        <v>29</v>
      </c>
      <c r="X141" s="4" t="s">
        <v>29</v>
      </c>
      <c r="Y141" s="4" t="s">
        <v>645</v>
      </c>
      <c r="Z141" s="4" t="s">
        <v>97</v>
      </c>
      <c r="AA141" s="4" t="s">
        <v>732</v>
      </c>
    </row>
    <row r="142" spans="1:27" ht="150" x14ac:dyDescent="0.25">
      <c r="A142" s="25" t="s">
        <v>458</v>
      </c>
      <c r="B142" s="4" t="s">
        <v>62</v>
      </c>
      <c r="C142" s="4" t="s">
        <v>459</v>
      </c>
      <c r="D142" s="6" t="s">
        <v>460</v>
      </c>
      <c r="E142" s="6" t="s">
        <v>461</v>
      </c>
      <c r="F142" s="4" t="s">
        <v>31</v>
      </c>
      <c r="G142" s="4">
        <v>4</v>
      </c>
      <c r="H142" s="4" t="s">
        <v>25</v>
      </c>
      <c r="I142" s="9" t="s">
        <v>368</v>
      </c>
      <c r="J142" s="9" t="s">
        <v>369</v>
      </c>
      <c r="K142" s="9" t="s">
        <v>28</v>
      </c>
      <c r="L142" s="4" t="s">
        <v>28</v>
      </c>
      <c r="M142" s="4" t="s">
        <v>28</v>
      </c>
      <c r="N142" s="4">
        <v>2</v>
      </c>
      <c r="O142" s="4">
        <v>1</v>
      </c>
      <c r="P142" s="20">
        <f t="shared" si="15"/>
        <v>2</v>
      </c>
      <c r="Q142" s="4" t="str">
        <f t="shared" si="16"/>
        <v>BAJO</v>
      </c>
      <c r="R142" s="4">
        <v>10</v>
      </c>
      <c r="S142" s="20">
        <f t="shared" si="17"/>
        <v>20</v>
      </c>
      <c r="T142" s="4" t="str">
        <f t="shared" si="18"/>
        <v>IV</v>
      </c>
      <c r="U142" s="4" t="str">
        <f t="shared" si="19"/>
        <v>ACEPTABLE</v>
      </c>
      <c r="V142" s="6" t="s">
        <v>29</v>
      </c>
      <c r="W142" s="4" t="s">
        <v>29</v>
      </c>
      <c r="X142" s="4" t="s">
        <v>29</v>
      </c>
      <c r="Y142" s="4" t="s">
        <v>29</v>
      </c>
      <c r="Z142" s="4" t="s">
        <v>29</v>
      </c>
      <c r="AA142" s="4" t="s">
        <v>29</v>
      </c>
    </row>
    <row r="143" spans="1:27" ht="150" x14ac:dyDescent="0.25">
      <c r="A143" s="25" t="s">
        <v>458</v>
      </c>
      <c r="B143" s="4" t="s">
        <v>62</v>
      </c>
      <c r="C143" s="4" t="s">
        <v>459</v>
      </c>
      <c r="D143" s="6" t="s">
        <v>460</v>
      </c>
      <c r="E143" s="6" t="s">
        <v>461</v>
      </c>
      <c r="F143" s="4" t="s">
        <v>31</v>
      </c>
      <c r="G143" s="4">
        <v>4</v>
      </c>
      <c r="H143" s="4" t="s">
        <v>26</v>
      </c>
      <c r="I143" s="6" t="s">
        <v>462</v>
      </c>
      <c r="J143" s="9" t="s">
        <v>102</v>
      </c>
      <c r="K143" s="4" t="s">
        <v>28</v>
      </c>
      <c r="L143" s="4" t="s">
        <v>28</v>
      </c>
      <c r="M143" s="4" t="s">
        <v>28</v>
      </c>
      <c r="N143" s="4">
        <v>2</v>
      </c>
      <c r="O143" s="4">
        <v>3</v>
      </c>
      <c r="P143" s="20">
        <f t="shared" si="15"/>
        <v>6</v>
      </c>
      <c r="Q143" s="4" t="str">
        <f t="shared" si="16"/>
        <v>MEDIO</v>
      </c>
      <c r="R143" s="4">
        <v>10</v>
      </c>
      <c r="S143" s="20">
        <f t="shared" si="17"/>
        <v>60</v>
      </c>
      <c r="T143" s="4" t="str">
        <f t="shared" si="18"/>
        <v>III</v>
      </c>
      <c r="U143" s="4" t="str">
        <f t="shared" si="19"/>
        <v>MEJORABLE</v>
      </c>
      <c r="V143" s="6" t="s">
        <v>29</v>
      </c>
      <c r="W143" s="4" t="s">
        <v>29</v>
      </c>
      <c r="X143" s="6" t="s">
        <v>29</v>
      </c>
      <c r="Y143" s="6" t="s">
        <v>29</v>
      </c>
      <c r="Z143" s="6" t="s">
        <v>29</v>
      </c>
      <c r="AA143" s="6" t="s">
        <v>29</v>
      </c>
    </row>
    <row r="144" spans="1:27" ht="150" x14ac:dyDescent="0.25">
      <c r="A144" s="25" t="s">
        <v>458</v>
      </c>
      <c r="B144" s="4" t="s">
        <v>62</v>
      </c>
      <c r="C144" s="4" t="s">
        <v>459</v>
      </c>
      <c r="D144" s="6" t="s">
        <v>460</v>
      </c>
      <c r="E144" s="6" t="s">
        <v>461</v>
      </c>
      <c r="F144" s="4" t="s">
        <v>31</v>
      </c>
      <c r="G144" s="4">
        <v>4</v>
      </c>
      <c r="H144" s="4" t="s">
        <v>26</v>
      </c>
      <c r="I144" s="9" t="s">
        <v>308</v>
      </c>
      <c r="J144" s="9" t="s">
        <v>102</v>
      </c>
      <c r="K144" s="4" t="s">
        <v>28</v>
      </c>
      <c r="L144" s="4" t="s">
        <v>28</v>
      </c>
      <c r="M144" s="4" t="s">
        <v>28</v>
      </c>
      <c r="N144" s="4">
        <v>2</v>
      </c>
      <c r="O144" s="4">
        <v>2</v>
      </c>
      <c r="P144" s="20">
        <f t="shared" si="15"/>
        <v>4</v>
      </c>
      <c r="Q144" s="4" t="str">
        <f t="shared" si="16"/>
        <v>BAJO</v>
      </c>
      <c r="R144" s="4">
        <v>10</v>
      </c>
      <c r="S144" s="20">
        <f t="shared" si="17"/>
        <v>40</v>
      </c>
      <c r="T144" s="4" t="str">
        <f t="shared" si="18"/>
        <v>III</v>
      </c>
      <c r="U144" s="4" t="str">
        <f t="shared" si="19"/>
        <v>MEJORABLE</v>
      </c>
      <c r="V144" s="6" t="s">
        <v>29</v>
      </c>
      <c r="W144" s="4" t="s">
        <v>29</v>
      </c>
      <c r="X144" s="6" t="s">
        <v>29</v>
      </c>
      <c r="Y144" s="6" t="s">
        <v>29</v>
      </c>
      <c r="Z144" s="6" t="s">
        <v>29</v>
      </c>
      <c r="AA144" s="6" t="s">
        <v>29</v>
      </c>
    </row>
    <row r="145" spans="1:27" ht="165" x14ac:dyDescent="0.25">
      <c r="A145" s="25" t="s">
        <v>458</v>
      </c>
      <c r="B145" s="4" t="s">
        <v>62</v>
      </c>
      <c r="C145" s="4" t="s">
        <v>459</v>
      </c>
      <c r="D145" s="6" t="s">
        <v>460</v>
      </c>
      <c r="E145" s="6" t="s">
        <v>461</v>
      </c>
      <c r="F145" s="4" t="s">
        <v>31</v>
      </c>
      <c r="G145" s="4">
        <v>4</v>
      </c>
      <c r="H145" s="4" t="s">
        <v>27</v>
      </c>
      <c r="I145" s="6" t="s">
        <v>109</v>
      </c>
      <c r="J145" s="6" t="s">
        <v>110</v>
      </c>
      <c r="K145" s="6" t="s">
        <v>782</v>
      </c>
      <c r="L145" s="6" t="s">
        <v>340</v>
      </c>
      <c r="M145" s="6" t="s">
        <v>738</v>
      </c>
      <c r="N145" s="4">
        <v>2</v>
      </c>
      <c r="O145" s="4">
        <v>2</v>
      </c>
      <c r="P145" s="20">
        <f t="shared" si="15"/>
        <v>4</v>
      </c>
      <c r="Q145" s="4" t="str">
        <f t="shared" si="16"/>
        <v>BAJO</v>
      </c>
      <c r="R145" s="4">
        <v>10</v>
      </c>
      <c r="S145" s="20">
        <f t="shared" si="17"/>
        <v>40</v>
      </c>
      <c r="T145" s="4" t="str">
        <f t="shared" si="18"/>
        <v>III</v>
      </c>
      <c r="U145" s="4" t="str">
        <f t="shared" si="19"/>
        <v>MEJORABLE</v>
      </c>
      <c r="V145" s="6" t="s">
        <v>29</v>
      </c>
      <c r="W145" s="4" t="s">
        <v>29</v>
      </c>
      <c r="X145" s="6" t="s">
        <v>341</v>
      </c>
      <c r="Y145" s="6" t="s">
        <v>759</v>
      </c>
      <c r="Z145" s="4" t="s">
        <v>29</v>
      </c>
      <c r="AA145" s="4" t="s">
        <v>100</v>
      </c>
    </row>
    <row r="146" spans="1:27" ht="150" x14ac:dyDescent="0.25">
      <c r="A146" s="25" t="s">
        <v>458</v>
      </c>
      <c r="B146" s="4" t="s">
        <v>62</v>
      </c>
      <c r="C146" s="4" t="s">
        <v>459</v>
      </c>
      <c r="D146" s="6" t="s">
        <v>460</v>
      </c>
      <c r="E146" s="6" t="s">
        <v>461</v>
      </c>
      <c r="F146" s="4" t="s">
        <v>31</v>
      </c>
      <c r="G146" s="4">
        <v>4</v>
      </c>
      <c r="H146" s="9" t="s">
        <v>79</v>
      </c>
      <c r="I146" s="9" t="s">
        <v>129</v>
      </c>
      <c r="J146" s="9" t="s">
        <v>130</v>
      </c>
      <c r="K146" s="4" t="s">
        <v>28</v>
      </c>
      <c r="L146" s="4" t="s">
        <v>28</v>
      </c>
      <c r="M146" s="4" t="s">
        <v>171</v>
      </c>
      <c r="N146" s="4">
        <v>10</v>
      </c>
      <c r="O146" s="4">
        <v>1</v>
      </c>
      <c r="P146" s="20">
        <f t="shared" si="15"/>
        <v>10</v>
      </c>
      <c r="Q146" s="4" t="str">
        <f t="shared" si="16"/>
        <v>ALTO</v>
      </c>
      <c r="R146" s="4">
        <v>100</v>
      </c>
      <c r="S146" s="20">
        <f t="shared" si="17"/>
        <v>1000</v>
      </c>
      <c r="T146" s="4" t="str">
        <f t="shared" si="18"/>
        <v>I</v>
      </c>
      <c r="U146" s="4" t="str">
        <f t="shared" si="19"/>
        <v>NO ACEPTABLE</v>
      </c>
      <c r="V146" s="6" t="s">
        <v>29</v>
      </c>
      <c r="W146" s="4" t="s">
        <v>29</v>
      </c>
      <c r="X146" s="4" t="s">
        <v>29</v>
      </c>
      <c r="Y146" s="4" t="s">
        <v>664</v>
      </c>
      <c r="Z146" s="4" t="s">
        <v>29</v>
      </c>
      <c r="AA146" s="4" t="s">
        <v>132</v>
      </c>
    </row>
    <row r="147" spans="1:27" ht="150" x14ac:dyDescent="0.25">
      <c r="A147" s="25" t="s">
        <v>458</v>
      </c>
      <c r="B147" s="4" t="s">
        <v>62</v>
      </c>
      <c r="C147" s="4" t="s">
        <v>459</v>
      </c>
      <c r="D147" s="6" t="s">
        <v>460</v>
      </c>
      <c r="E147" s="6" t="s">
        <v>461</v>
      </c>
      <c r="F147" s="4" t="s">
        <v>31</v>
      </c>
      <c r="G147" s="4">
        <v>4</v>
      </c>
      <c r="H147" s="9" t="s">
        <v>79</v>
      </c>
      <c r="I147" s="9" t="s">
        <v>169</v>
      </c>
      <c r="J147" s="9" t="s">
        <v>170</v>
      </c>
      <c r="K147" s="4" t="s">
        <v>28</v>
      </c>
      <c r="L147" s="4" t="s">
        <v>28</v>
      </c>
      <c r="M147" s="4" t="s">
        <v>171</v>
      </c>
      <c r="N147" s="4">
        <v>2</v>
      </c>
      <c r="O147" s="4">
        <v>1</v>
      </c>
      <c r="P147" s="20">
        <f t="shared" si="15"/>
        <v>2</v>
      </c>
      <c r="Q147" s="4" t="str">
        <f t="shared" si="16"/>
        <v>BAJO</v>
      </c>
      <c r="R147" s="4">
        <v>10</v>
      </c>
      <c r="S147" s="20">
        <f t="shared" si="17"/>
        <v>20</v>
      </c>
      <c r="T147" s="4" t="str">
        <f t="shared" si="18"/>
        <v>IV</v>
      </c>
      <c r="U147" s="4" t="str">
        <f t="shared" si="19"/>
        <v>ACEPTABLE</v>
      </c>
      <c r="V147" s="6" t="s">
        <v>29</v>
      </c>
      <c r="W147" s="4" t="s">
        <v>29</v>
      </c>
      <c r="X147" s="4" t="s">
        <v>29</v>
      </c>
      <c r="Y147" s="4" t="s">
        <v>664</v>
      </c>
      <c r="Z147" s="4" t="s">
        <v>29</v>
      </c>
      <c r="AA147" s="4" t="s">
        <v>132</v>
      </c>
    </row>
    <row r="148" spans="1:27" ht="90" x14ac:dyDescent="0.25">
      <c r="A148" s="24" t="s">
        <v>480</v>
      </c>
      <c r="B148" s="4" t="s">
        <v>62</v>
      </c>
      <c r="C148" s="4" t="s">
        <v>459</v>
      </c>
      <c r="D148" s="6" t="s">
        <v>481</v>
      </c>
      <c r="E148" s="6" t="s">
        <v>772</v>
      </c>
      <c r="F148" s="4" t="s">
        <v>31</v>
      </c>
      <c r="G148" s="4">
        <v>2</v>
      </c>
      <c r="H148" s="9" t="s">
        <v>53</v>
      </c>
      <c r="I148" s="6" t="s">
        <v>95</v>
      </c>
      <c r="J148" s="6" t="s">
        <v>96</v>
      </c>
      <c r="K148" s="4" t="s">
        <v>28</v>
      </c>
      <c r="L148" s="4" t="s">
        <v>28</v>
      </c>
      <c r="M148" s="4" t="s">
        <v>644</v>
      </c>
      <c r="N148" s="4">
        <v>2</v>
      </c>
      <c r="O148" s="4">
        <v>4</v>
      </c>
      <c r="P148" s="20">
        <f t="shared" si="15"/>
        <v>8</v>
      </c>
      <c r="Q148" s="4" t="str">
        <f t="shared" si="16"/>
        <v>MEDIO</v>
      </c>
      <c r="R148" s="4">
        <v>25</v>
      </c>
      <c r="S148" s="20">
        <f t="shared" si="17"/>
        <v>200</v>
      </c>
      <c r="T148" s="4" t="str">
        <f t="shared" si="18"/>
        <v>II</v>
      </c>
      <c r="U148" s="4" t="str">
        <f t="shared" si="19"/>
        <v>NO ACEPTABLE O ACEPTABLE CON CONTROL ESPECIFICO</v>
      </c>
      <c r="V148" s="6" t="s">
        <v>29</v>
      </c>
      <c r="W148" s="4" t="s">
        <v>29</v>
      </c>
      <c r="X148" s="4" t="s">
        <v>29</v>
      </c>
      <c r="Y148" s="4" t="s">
        <v>645</v>
      </c>
      <c r="Z148" s="4" t="s">
        <v>97</v>
      </c>
      <c r="AA148" s="4" t="s">
        <v>732</v>
      </c>
    </row>
    <row r="149" spans="1:27" ht="75" x14ac:dyDescent="0.25">
      <c r="A149" s="24" t="s">
        <v>480</v>
      </c>
      <c r="B149" s="4" t="s">
        <v>62</v>
      </c>
      <c r="C149" s="4" t="s">
        <v>459</v>
      </c>
      <c r="D149" s="6" t="s">
        <v>481</v>
      </c>
      <c r="E149" s="6" t="s">
        <v>772</v>
      </c>
      <c r="F149" s="4" t="s">
        <v>31</v>
      </c>
      <c r="G149" s="4">
        <v>2</v>
      </c>
      <c r="H149" s="4" t="s">
        <v>25</v>
      </c>
      <c r="I149" s="9" t="s">
        <v>368</v>
      </c>
      <c r="J149" s="9" t="s">
        <v>369</v>
      </c>
      <c r="K149" s="9" t="s">
        <v>28</v>
      </c>
      <c r="L149" s="4" t="s">
        <v>28</v>
      </c>
      <c r="M149" s="4" t="s">
        <v>28</v>
      </c>
      <c r="N149" s="4">
        <v>2</v>
      </c>
      <c r="O149" s="4">
        <v>1</v>
      </c>
      <c r="P149" s="20">
        <f t="shared" si="15"/>
        <v>2</v>
      </c>
      <c r="Q149" s="4" t="str">
        <f t="shared" si="16"/>
        <v>BAJO</v>
      </c>
      <c r="R149" s="4">
        <v>10</v>
      </c>
      <c r="S149" s="20">
        <f t="shared" si="17"/>
        <v>20</v>
      </c>
      <c r="T149" s="4" t="str">
        <f t="shared" si="18"/>
        <v>IV</v>
      </c>
      <c r="U149" s="4" t="str">
        <f t="shared" si="19"/>
        <v>ACEPTABLE</v>
      </c>
      <c r="V149" s="6" t="s">
        <v>29</v>
      </c>
      <c r="W149" s="4" t="s">
        <v>29</v>
      </c>
      <c r="X149" s="4" t="s">
        <v>29</v>
      </c>
      <c r="Y149" s="4" t="s">
        <v>29</v>
      </c>
      <c r="Z149" s="4" t="s">
        <v>29</v>
      </c>
      <c r="AA149" s="4" t="s">
        <v>29</v>
      </c>
    </row>
    <row r="150" spans="1:27" ht="75" x14ac:dyDescent="0.25">
      <c r="A150" s="24" t="s">
        <v>480</v>
      </c>
      <c r="B150" s="4" t="s">
        <v>62</v>
      </c>
      <c r="C150" s="4" t="s">
        <v>459</v>
      </c>
      <c r="D150" s="6" t="s">
        <v>481</v>
      </c>
      <c r="E150" s="6" t="s">
        <v>772</v>
      </c>
      <c r="F150" s="4" t="s">
        <v>31</v>
      </c>
      <c r="G150" s="4">
        <v>2</v>
      </c>
      <c r="H150" s="6" t="s">
        <v>112</v>
      </c>
      <c r="I150" s="9" t="s">
        <v>316</v>
      </c>
      <c r="J150" s="9" t="s">
        <v>114</v>
      </c>
      <c r="K150" s="6" t="s">
        <v>115</v>
      </c>
      <c r="L150" s="6" t="s">
        <v>116</v>
      </c>
      <c r="M150" s="4" t="s">
        <v>28</v>
      </c>
      <c r="N150" s="4">
        <v>2</v>
      </c>
      <c r="O150" s="4">
        <v>2</v>
      </c>
      <c r="P150" s="20">
        <f t="shared" si="15"/>
        <v>4</v>
      </c>
      <c r="Q150" s="4" t="str">
        <f t="shared" si="16"/>
        <v>BAJO</v>
      </c>
      <c r="R150" s="4">
        <v>10</v>
      </c>
      <c r="S150" s="20">
        <f t="shared" si="17"/>
        <v>40</v>
      </c>
      <c r="T150" s="4" t="str">
        <f t="shared" si="18"/>
        <v>III</v>
      </c>
      <c r="U150" s="4" t="str">
        <f t="shared" si="19"/>
        <v>MEJORABLE</v>
      </c>
      <c r="V150" s="6" t="s">
        <v>29</v>
      </c>
      <c r="W150" s="4" t="s">
        <v>29</v>
      </c>
      <c r="X150" s="4" t="s">
        <v>29</v>
      </c>
      <c r="Y150" s="4" t="s">
        <v>117</v>
      </c>
      <c r="Z150" s="4" t="s">
        <v>29</v>
      </c>
      <c r="AA150" s="4" t="s">
        <v>118</v>
      </c>
    </row>
    <row r="151" spans="1:27" ht="75" x14ac:dyDescent="0.25">
      <c r="A151" s="24" t="s">
        <v>480</v>
      </c>
      <c r="B151" s="4" t="s">
        <v>62</v>
      </c>
      <c r="C151" s="4" t="s">
        <v>459</v>
      </c>
      <c r="D151" s="6" t="s">
        <v>481</v>
      </c>
      <c r="E151" s="6" t="s">
        <v>772</v>
      </c>
      <c r="F151" s="4" t="s">
        <v>31</v>
      </c>
      <c r="G151" s="4">
        <v>2</v>
      </c>
      <c r="H151" s="6" t="s">
        <v>112</v>
      </c>
      <c r="I151" s="6" t="s">
        <v>550</v>
      </c>
      <c r="J151" s="6" t="s">
        <v>125</v>
      </c>
      <c r="K151" s="9" t="s">
        <v>363</v>
      </c>
      <c r="L151" s="6" t="s">
        <v>28</v>
      </c>
      <c r="M151" s="6" t="s">
        <v>28</v>
      </c>
      <c r="N151" s="4">
        <v>2</v>
      </c>
      <c r="O151" s="4">
        <v>1</v>
      </c>
      <c r="P151" s="20">
        <f t="shared" si="15"/>
        <v>2</v>
      </c>
      <c r="Q151" s="4" t="str">
        <f t="shared" si="16"/>
        <v>BAJO</v>
      </c>
      <c r="R151" s="4">
        <v>10</v>
      </c>
      <c r="S151" s="20">
        <f t="shared" si="17"/>
        <v>20</v>
      </c>
      <c r="T151" s="4" t="str">
        <f t="shared" si="18"/>
        <v>IV</v>
      </c>
      <c r="U151" s="4" t="str">
        <f t="shared" si="19"/>
        <v>ACEPTABLE</v>
      </c>
      <c r="V151" s="6" t="s">
        <v>29</v>
      </c>
      <c r="W151" s="4" t="s">
        <v>29</v>
      </c>
      <c r="X151" s="4" t="s">
        <v>29</v>
      </c>
      <c r="Y151" s="4" t="s">
        <v>693</v>
      </c>
      <c r="Z151" s="4" t="s">
        <v>29</v>
      </c>
      <c r="AA151" s="4" t="s">
        <v>29</v>
      </c>
    </row>
    <row r="152" spans="1:27" ht="105" x14ac:dyDescent="0.25">
      <c r="A152" s="24" t="s">
        <v>480</v>
      </c>
      <c r="B152" s="4" t="s">
        <v>62</v>
      </c>
      <c r="C152" s="4" t="s">
        <v>459</v>
      </c>
      <c r="D152" s="6" t="s">
        <v>481</v>
      </c>
      <c r="E152" s="6" t="s">
        <v>772</v>
      </c>
      <c r="F152" s="4" t="s">
        <v>31</v>
      </c>
      <c r="G152" s="4">
        <v>2</v>
      </c>
      <c r="H152" s="4" t="s">
        <v>26</v>
      </c>
      <c r="I152" s="6" t="s">
        <v>462</v>
      </c>
      <c r="J152" s="9" t="s">
        <v>102</v>
      </c>
      <c r="K152" s="4" t="s">
        <v>28</v>
      </c>
      <c r="L152" s="4" t="s">
        <v>28</v>
      </c>
      <c r="M152" s="4" t="s">
        <v>28</v>
      </c>
      <c r="N152" s="4">
        <v>2</v>
      </c>
      <c r="O152" s="4">
        <v>3</v>
      </c>
      <c r="P152" s="20">
        <f t="shared" si="15"/>
        <v>6</v>
      </c>
      <c r="Q152" s="4" t="str">
        <f t="shared" si="16"/>
        <v>MEDIO</v>
      </c>
      <c r="R152" s="4">
        <v>10</v>
      </c>
      <c r="S152" s="20">
        <f t="shared" si="17"/>
        <v>60</v>
      </c>
      <c r="T152" s="4" t="str">
        <f t="shared" si="18"/>
        <v>III</v>
      </c>
      <c r="U152" s="4" t="str">
        <f t="shared" si="19"/>
        <v>MEJORABLE</v>
      </c>
      <c r="V152" s="6" t="s">
        <v>29</v>
      </c>
      <c r="W152" s="4" t="s">
        <v>29</v>
      </c>
      <c r="X152" s="6" t="s">
        <v>29</v>
      </c>
      <c r="Y152" s="6" t="s">
        <v>29</v>
      </c>
      <c r="Z152" s="6" t="s">
        <v>29</v>
      </c>
      <c r="AA152" s="6" t="s">
        <v>29</v>
      </c>
    </row>
    <row r="153" spans="1:27" ht="75" x14ac:dyDescent="0.25">
      <c r="A153" s="24" t="s">
        <v>480</v>
      </c>
      <c r="B153" s="4" t="s">
        <v>62</v>
      </c>
      <c r="C153" s="4" t="s">
        <v>459</v>
      </c>
      <c r="D153" s="6" t="s">
        <v>481</v>
      </c>
      <c r="E153" s="6" t="s">
        <v>772</v>
      </c>
      <c r="F153" s="4" t="s">
        <v>31</v>
      </c>
      <c r="G153" s="4">
        <v>2</v>
      </c>
      <c r="H153" s="4" t="s">
        <v>26</v>
      </c>
      <c r="I153" s="9" t="s">
        <v>308</v>
      </c>
      <c r="J153" s="9" t="s">
        <v>102</v>
      </c>
      <c r="K153" s="4" t="s">
        <v>28</v>
      </c>
      <c r="L153" s="4" t="s">
        <v>28</v>
      </c>
      <c r="M153" s="4" t="s">
        <v>28</v>
      </c>
      <c r="N153" s="4">
        <v>2</v>
      </c>
      <c r="O153" s="4">
        <v>2</v>
      </c>
      <c r="P153" s="20">
        <f t="shared" si="15"/>
        <v>4</v>
      </c>
      <c r="Q153" s="4" t="str">
        <f t="shared" si="16"/>
        <v>BAJO</v>
      </c>
      <c r="R153" s="4">
        <v>10</v>
      </c>
      <c r="S153" s="20">
        <f t="shared" si="17"/>
        <v>40</v>
      </c>
      <c r="T153" s="4" t="str">
        <f t="shared" si="18"/>
        <v>III</v>
      </c>
      <c r="U153" s="4" t="str">
        <f t="shared" si="19"/>
        <v>MEJORABLE</v>
      </c>
      <c r="V153" s="6" t="s">
        <v>29</v>
      </c>
      <c r="W153" s="4" t="s">
        <v>29</v>
      </c>
      <c r="X153" s="6" t="s">
        <v>29</v>
      </c>
      <c r="Y153" s="6" t="s">
        <v>29</v>
      </c>
      <c r="Z153" s="6" t="s">
        <v>29</v>
      </c>
      <c r="AA153" s="6" t="s">
        <v>29</v>
      </c>
    </row>
    <row r="154" spans="1:27" ht="195" x14ac:dyDescent="0.25">
      <c r="A154" s="24" t="s">
        <v>480</v>
      </c>
      <c r="B154" s="4" t="s">
        <v>62</v>
      </c>
      <c r="C154" s="4" t="s">
        <v>459</v>
      </c>
      <c r="D154" s="6" t="s">
        <v>481</v>
      </c>
      <c r="E154" s="6" t="s">
        <v>772</v>
      </c>
      <c r="F154" s="4" t="s">
        <v>31</v>
      </c>
      <c r="G154" s="4">
        <v>2</v>
      </c>
      <c r="H154" s="9" t="s">
        <v>32</v>
      </c>
      <c r="I154" s="6" t="s">
        <v>317</v>
      </c>
      <c r="J154" s="6" t="s">
        <v>318</v>
      </c>
      <c r="K154" s="4" t="s">
        <v>482</v>
      </c>
      <c r="L154" s="4" t="s">
        <v>28</v>
      </c>
      <c r="M154" s="4" t="s">
        <v>320</v>
      </c>
      <c r="N154" s="4">
        <v>2</v>
      </c>
      <c r="O154" s="4">
        <v>3</v>
      </c>
      <c r="P154" s="20">
        <f t="shared" si="15"/>
        <v>6</v>
      </c>
      <c r="Q154" s="4" t="str">
        <f t="shared" si="16"/>
        <v>MEDIO</v>
      </c>
      <c r="R154" s="4">
        <v>25</v>
      </c>
      <c r="S154" s="20">
        <f t="shared" si="17"/>
        <v>150</v>
      </c>
      <c r="T154" s="4" t="str">
        <f t="shared" si="18"/>
        <v>II</v>
      </c>
      <c r="U154" s="4" t="str">
        <f t="shared" si="19"/>
        <v>NO ACEPTABLE O ACEPTABLE CON CONTROL ESPECIFICO</v>
      </c>
      <c r="V154" s="6" t="s">
        <v>29</v>
      </c>
      <c r="W154" s="4" t="s">
        <v>29</v>
      </c>
      <c r="X154" s="4" t="s">
        <v>29</v>
      </c>
      <c r="Y154" s="4" t="s">
        <v>483</v>
      </c>
      <c r="Z154" s="4" t="s">
        <v>773</v>
      </c>
      <c r="AA154" s="4" t="s">
        <v>323</v>
      </c>
    </row>
    <row r="155" spans="1:27" ht="90" x14ac:dyDescent="0.25">
      <c r="A155" s="24" t="s">
        <v>480</v>
      </c>
      <c r="B155" s="4" t="s">
        <v>62</v>
      </c>
      <c r="C155" s="4" t="s">
        <v>459</v>
      </c>
      <c r="D155" s="6" t="s">
        <v>481</v>
      </c>
      <c r="E155" s="6" t="s">
        <v>772</v>
      </c>
      <c r="F155" s="4" t="s">
        <v>31</v>
      </c>
      <c r="G155" s="4">
        <v>2</v>
      </c>
      <c r="H155" s="9" t="s">
        <v>79</v>
      </c>
      <c r="I155" s="9" t="s">
        <v>129</v>
      </c>
      <c r="J155" s="9" t="s">
        <v>130</v>
      </c>
      <c r="K155" s="4" t="s">
        <v>28</v>
      </c>
      <c r="L155" s="4" t="s">
        <v>28</v>
      </c>
      <c r="M155" s="4" t="s">
        <v>171</v>
      </c>
      <c r="N155" s="4">
        <v>10</v>
      </c>
      <c r="O155" s="4">
        <v>1</v>
      </c>
      <c r="P155" s="20">
        <f t="shared" si="15"/>
        <v>10</v>
      </c>
      <c r="Q155" s="4" t="str">
        <f t="shared" si="16"/>
        <v>ALTO</v>
      </c>
      <c r="R155" s="4">
        <v>100</v>
      </c>
      <c r="S155" s="20">
        <f t="shared" si="17"/>
        <v>1000</v>
      </c>
      <c r="T155" s="4" t="str">
        <f t="shared" si="18"/>
        <v>I</v>
      </c>
      <c r="U155" s="4" t="str">
        <f t="shared" si="19"/>
        <v>NO ACEPTABLE</v>
      </c>
      <c r="V155" s="6" t="s">
        <v>29</v>
      </c>
      <c r="W155" s="4" t="s">
        <v>29</v>
      </c>
      <c r="X155" s="4" t="s">
        <v>29</v>
      </c>
      <c r="Y155" s="4" t="s">
        <v>664</v>
      </c>
      <c r="Z155" s="4" t="s">
        <v>29</v>
      </c>
      <c r="AA155" s="4" t="s">
        <v>132</v>
      </c>
    </row>
    <row r="156" spans="1:27" ht="90" x14ac:dyDescent="0.25">
      <c r="A156" s="24" t="s">
        <v>480</v>
      </c>
      <c r="B156" s="4" t="s">
        <v>62</v>
      </c>
      <c r="C156" s="4" t="s">
        <v>459</v>
      </c>
      <c r="D156" s="6" t="s">
        <v>481</v>
      </c>
      <c r="E156" s="6" t="s">
        <v>772</v>
      </c>
      <c r="F156" s="4" t="s">
        <v>31</v>
      </c>
      <c r="G156" s="4">
        <v>2</v>
      </c>
      <c r="H156" s="9" t="s">
        <v>79</v>
      </c>
      <c r="I156" s="9" t="s">
        <v>169</v>
      </c>
      <c r="J156" s="9" t="s">
        <v>170</v>
      </c>
      <c r="K156" s="4" t="s">
        <v>28</v>
      </c>
      <c r="L156" s="4" t="s">
        <v>28</v>
      </c>
      <c r="M156" s="4" t="s">
        <v>171</v>
      </c>
      <c r="N156" s="4">
        <v>2</v>
      </c>
      <c r="O156" s="4">
        <v>1</v>
      </c>
      <c r="P156" s="20">
        <f t="shared" si="15"/>
        <v>2</v>
      </c>
      <c r="Q156" s="4" t="str">
        <f t="shared" si="16"/>
        <v>BAJO</v>
      </c>
      <c r="R156" s="4">
        <v>10</v>
      </c>
      <c r="S156" s="20">
        <f t="shared" si="17"/>
        <v>20</v>
      </c>
      <c r="T156" s="4" t="str">
        <f t="shared" si="18"/>
        <v>IV</v>
      </c>
      <c r="U156" s="4" t="str">
        <f t="shared" si="19"/>
        <v>ACEPTABLE</v>
      </c>
      <c r="V156" s="6" t="s">
        <v>29</v>
      </c>
      <c r="W156" s="4" t="s">
        <v>29</v>
      </c>
      <c r="X156" s="4" t="s">
        <v>29</v>
      </c>
      <c r="Y156" s="4" t="s">
        <v>664</v>
      </c>
      <c r="Z156" s="4" t="s">
        <v>29</v>
      </c>
      <c r="AA156" s="4" t="s">
        <v>132</v>
      </c>
    </row>
    <row r="157" spans="1:27" ht="120" x14ac:dyDescent="0.25">
      <c r="A157" s="25" t="s">
        <v>464</v>
      </c>
      <c r="B157" s="4" t="s">
        <v>62</v>
      </c>
      <c r="C157" s="4" t="s">
        <v>459</v>
      </c>
      <c r="D157" s="6" t="s">
        <v>465</v>
      </c>
      <c r="E157" s="6" t="s">
        <v>466</v>
      </c>
      <c r="F157" s="4" t="s">
        <v>31</v>
      </c>
      <c r="G157" s="4">
        <v>4</v>
      </c>
      <c r="H157" s="9" t="s">
        <v>53</v>
      </c>
      <c r="I157" s="6" t="s">
        <v>95</v>
      </c>
      <c r="J157" s="6" t="s">
        <v>96</v>
      </c>
      <c r="K157" s="4" t="s">
        <v>28</v>
      </c>
      <c r="L157" s="4" t="s">
        <v>28</v>
      </c>
      <c r="M157" s="4" t="s">
        <v>644</v>
      </c>
      <c r="N157" s="4">
        <v>2</v>
      </c>
      <c r="O157" s="4">
        <v>4</v>
      </c>
      <c r="P157" s="20">
        <f t="shared" si="15"/>
        <v>8</v>
      </c>
      <c r="Q157" s="4" t="str">
        <f t="shared" si="16"/>
        <v>MEDIO</v>
      </c>
      <c r="R157" s="4">
        <v>25</v>
      </c>
      <c r="S157" s="20">
        <f t="shared" si="17"/>
        <v>200</v>
      </c>
      <c r="T157" s="4" t="str">
        <f t="shared" si="18"/>
        <v>II</v>
      </c>
      <c r="U157" s="4" t="str">
        <f t="shared" si="19"/>
        <v>NO ACEPTABLE O ACEPTABLE CON CONTROL ESPECIFICO</v>
      </c>
      <c r="V157" s="6" t="s">
        <v>29</v>
      </c>
      <c r="W157" s="4" t="s">
        <v>29</v>
      </c>
      <c r="X157" s="4" t="s">
        <v>29</v>
      </c>
      <c r="Y157" s="4" t="s">
        <v>645</v>
      </c>
      <c r="Z157" s="4" t="s">
        <v>97</v>
      </c>
      <c r="AA157" s="4" t="s">
        <v>732</v>
      </c>
    </row>
    <row r="158" spans="1:27" ht="120" x14ac:dyDescent="0.25">
      <c r="A158" s="25" t="s">
        <v>464</v>
      </c>
      <c r="B158" s="4" t="s">
        <v>62</v>
      </c>
      <c r="C158" s="4" t="s">
        <v>459</v>
      </c>
      <c r="D158" s="6" t="s">
        <v>465</v>
      </c>
      <c r="E158" s="6" t="s">
        <v>466</v>
      </c>
      <c r="F158" s="4" t="s">
        <v>31</v>
      </c>
      <c r="G158" s="4">
        <v>4</v>
      </c>
      <c r="H158" s="4" t="s">
        <v>25</v>
      </c>
      <c r="I158" s="9" t="s">
        <v>368</v>
      </c>
      <c r="J158" s="9" t="s">
        <v>369</v>
      </c>
      <c r="K158" s="9" t="s">
        <v>28</v>
      </c>
      <c r="L158" s="4" t="s">
        <v>28</v>
      </c>
      <c r="M158" s="4" t="s">
        <v>28</v>
      </c>
      <c r="N158" s="4">
        <v>2</v>
      </c>
      <c r="O158" s="4">
        <v>2</v>
      </c>
      <c r="P158" s="20">
        <f t="shared" si="15"/>
        <v>4</v>
      </c>
      <c r="Q158" s="4" t="str">
        <f t="shared" si="16"/>
        <v>BAJO</v>
      </c>
      <c r="R158" s="4">
        <v>10</v>
      </c>
      <c r="S158" s="20">
        <f t="shared" si="17"/>
        <v>40</v>
      </c>
      <c r="T158" s="4" t="str">
        <f t="shared" si="18"/>
        <v>III</v>
      </c>
      <c r="U158" s="4" t="str">
        <f t="shared" si="19"/>
        <v>MEJORABLE</v>
      </c>
      <c r="V158" s="6" t="s">
        <v>29</v>
      </c>
      <c r="W158" s="4" t="s">
        <v>29</v>
      </c>
      <c r="X158" s="4" t="s">
        <v>29</v>
      </c>
      <c r="Y158" s="4" t="s">
        <v>29</v>
      </c>
      <c r="Z158" s="4" t="s">
        <v>29</v>
      </c>
      <c r="AA158" s="4" t="s">
        <v>29</v>
      </c>
    </row>
    <row r="159" spans="1:27" ht="120" x14ac:dyDescent="0.25">
      <c r="A159" s="25" t="s">
        <v>464</v>
      </c>
      <c r="B159" s="4" t="s">
        <v>62</v>
      </c>
      <c r="C159" s="4" t="s">
        <v>459</v>
      </c>
      <c r="D159" s="6" t="s">
        <v>465</v>
      </c>
      <c r="E159" s="6" t="s">
        <v>466</v>
      </c>
      <c r="F159" s="4" t="s">
        <v>31</v>
      </c>
      <c r="G159" s="4">
        <v>4</v>
      </c>
      <c r="H159" s="6" t="s">
        <v>112</v>
      </c>
      <c r="I159" s="9" t="s">
        <v>316</v>
      </c>
      <c r="J159" s="9" t="s">
        <v>114</v>
      </c>
      <c r="K159" s="6" t="s">
        <v>115</v>
      </c>
      <c r="L159" s="6" t="s">
        <v>116</v>
      </c>
      <c r="M159" s="4" t="s">
        <v>28</v>
      </c>
      <c r="N159" s="4">
        <v>2</v>
      </c>
      <c r="O159" s="4">
        <v>2</v>
      </c>
      <c r="P159" s="20">
        <f t="shared" si="15"/>
        <v>4</v>
      </c>
      <c r="Q159" s="4" t="str">
        <f t="shared" si="16"/>
        <v>BAJO</v>
      </c>
      <c r="R159" s="4">
        <v>10</v>
      </c>
      <c r="S159" s="20">
        <f t="shared" si="17"/>
        <v>40</v>
      </c>
      <c r="T159" s="4" t="str">
        <f t="shared" si="18"/>
        <v>III</v>
      </c>
      <c r="U159" s="4" t="str">
        <f t="shared" si="19"/>
        <v>MEJORABLE</v>
      </c>
      <c r="V159" s="6" t="s">
        <v>29</v>
      </c>
      <c r="W159" s="4" t="s">
        <v>29</v>
      </c>
      <c r="X159" s="4" t="s">
        <v>29</v>
      </c>
      <c r="Y159" s="4" t="s">
        <v>117</v>
      </c>
      <c r="Z159" s="4" t="s">
        <v>29</v>
      </c>
      <c r="AA159" s="4" t="s">
        <v>118</v>
      </c>
    </row>
    <row r="160" spans="1:27" ht="120" x14ac:dyDescent="0.25">
      <c r="A160" s="25" t="s">
        <v>464</v>
      </c>
      <c r="B160" s="4" t="s">
        <v>62</v>
      </c>
      <c r="C160" s="4" t="s">
        <v>459</v>
      </c>
      <c r="D160" s="6" t="s">
        <v>465</v>
      </c>
      <c r="E160" s="6" t="s">
        <v>466</v>
      </c>
      <c r="F160" s="4" t="s">
        <v>31</v>
      </c>
      <c r="G160" s="4">
        <v>4</v>
      </c>
      <c r="H160" s="6" t="s">
        <v>112</v>
      </c>
      <c r="I160" s="6" t="s">
        <v>550</v>
      </c>
      <c r="J160" s="6" t="s">
        <v>125</v>
      </c>
      <c r="K160" s="9" t="s">
        <v>363</v>
      </c>
      <c r="L160" s="6" t="s">
        <v>28</v>
      </c>
      <c r="M160" s="6" t="s">
        <v>28</v>
      </c>
      <c r="N160" s="4">
        <v>2</v>
      </c>
      <c r="O160" s="4">
        <v>2</v>
      </c>
      <c r="P160" s="20">
        <f t="shared" si="15"/>
        <v>4</v>
      </c>
      <c r="Q160" s="4" t="str">
        <f t="shared" si="16"/>
        <v>BAJO</v>
      </c>
      <c r="R160" s="4">
        <v>10</v>
      </c>
      <c r="S160" s="20">
        <f t="shared" si="17"/>
        <v>40</v>
      </c>
      <c r="T160" s="4" t="str">
        <f t="shared" si="18"/>
        <v>III</v>
      </c>
      <c r="U160" s="4" t="str">
        <f t="shared" si="19"/>
        <v>MEJORABLE</v>
      </c>
      <c r="V160" s="6" t="s">
        <v>29</v>
      </c>
      <c r="W160" s="4" t="s">
        <v>29</v>
      </c>
      <c r="X160" s="4" t="s">
        <v>29</v>
      </c>
      <c r="Y160" s="4" t="s">
        <v>693</v>
      </c>
      <c r="Z160" s="4" t="s">
        <v>29</v>
      </c>
      <c r="AA160" s="4" t="s">
        <v>29</v>
      </c>
    </row>
    <row r="161" spans="1:27" ht="360" x14ac:dyDescent="0.25">
      <c r="A161" s="25" t="s">
        <v>464</v>
      </c>
      <c r="B161" s="4" t="s">
        <v>62</v>
      </c>
      <c r="C161" s="4" t="s">
        <v>459</v>
      </c>
      <c r="D161" s="6" t="s">
        <v>465</v>
      </c>
      <c r="E161" s="6" t="s">
        <v>466</v>
      </c>
      <c r="F161" s="4" t="s">
        <v>31</v>
      </c>
      <c r="G161" s="4">
        <v>4</v>
      </c>
      <c r="H161" s="6" t="s">
        <v>112</v>
      </c>
      <c r="I161" s="6" t="s">
        <v>467</v>
      </c>
      <c r="J161" s="6" t="s">
        <v>468</v>
      </c>
      <c r="K161" s="4" t="s">
        <v>691</v>
      </c>
      <c r="L161" s="4" t="s">
        <v>470</v>
      </c>
      <c r="M161" s="4" t="s">
        <v>471</v>
      </c>
      <c r="N161" s="4">
        <v>10</v>
      </c>
      <c r="O161" s="4">
        <v>1</v>
      </c>
      <c r="P161" s="20">
        <f t="shared" si="15"/>
        <v>10</v>
      </c>
      <c r="Q161" s="4" t="str">
        <f t="shared" si="16"/>
        <v>ALTO</v>
      </c>
      <c r="R161" s="4">
        <v>60</v>
      </c>
      <c r="S161" s="20">
        <f t="shared" si="17"/>
        <v>600</v>
      </c>
      <c r="T161" s="4" t="str">
        <f t="shared" si="18"/>
        <v>I</v>
      </c>
      <c r="U161" s="4" t="str">
        <f t="shared" si="19"/>
        <v>NO ACEPTABLE</v>
      </c>
      <c r="V161" s="6" t="s">
        <v>29</v>
      </c>
      <c r="W161" s="4" t="s">
        <v>29</v>
      </c>
      <c r="X161" s="4" t="s">
        <v>774</v>
      </c>
      <c r="Y161" s="4" t="s">
        <v>775</v>
      </c>
      <c r="Z161" s="4" t="s">
        <v>776</v>
      </c>
      <c r="AA161" s="4" t="s">
        <v>472</v>
      </c>
    </row>
    <row r="162" spans="1:27" ht="120" x14ac:dyDescent="0.25">
      <c r="A162" s="25" t="s">
        <v>464</v>
      </c>
      <c r="B162" s="4" t="s">
        <v>62</v>
      </c>
      <c r="C162" s="4" t="s">
        <v>459</v>
      </c>
      <c r="D162" s="6" t="s">
        <v>465</v>
      </c>
      <c r="E162" s="6" t="s">
        <v>466</v>
      </c>
      <c r="F162" s="4" t="s">
        <v>31</v>
      </c>
      <c r="G162" s="4">
        <v>4</v>
      </c>
      <c r="H162" s="4" t="s">
        <v>26</v>
      </c>
      <c r="I162" s="6" t="s">
        <v>462</v>
      </c>
      <c r="J162" s="9" t="s">
        <v>102</v>
      </c>
      <c r="K162" s="4" t="s">
        <v>28</v>
      </c>
      <c r="L162" s="4" t="s">
        <v>28</v>
      </c>
      <c r="M162" s="4" t="s">
        <v>28</v>
      </c>
      <c r="N162" s="4">
        <v>2</v>
      </c>
      <c r="O162" s="4">
        <v>3</v>
      </c>
      <c r="P162" s="20">
        <f t="shared" si="15"/>
        <v>6</v>
      </c>
      <c r="Q162" s="4" t="str">
        <f t="shared" si="16"/>
        <v>MEDIO</v>
      </c>
      <c r="R162" s="4">
        <v>10</v>
      </c>
      <c r="S162" s="20">
        <f t="shared" si="17"/>
        <v>60</v>
      </c>
      <c r="T162" s="4" t="str">
        <f t="shared" si="18"/>
        <v>III</v>
      </c>
      <c r="U162" s="4" t="str">
        <f t="shared" si="19"/>
        <v>MEJORABLE</v>
      </c>
      <c r="V162" s="6" t="s">
        <v>29</v>
      </c>
      <c r="W162" s="4" t="s">
        <v>29</v>
      </c>
      <c r="X162" s="6" t="s">
        <v>29</v>
      </c>
      <c r="Y162" s="6" t="s">
        <v>29</v>
      </c>
      <c r="Z162" s="6" t="s">
        <v>29</v>
      </c>
      <c r="AA162" s="6" t="s">
        <v>29</v>
      </c>
    </row>
    <row r="163" spans="1:27" ht="120" x14ac:dyDescent="0.25">
      <c r="A163" s="25" t="s">
        <v>464</v>
      </c>
      <c r="B163" s="4" t="s">
        <v>62</v>
      </c>
      <c r="C163" s="4" t="s">
        <v>459</v>
      </c>
      <c r="D163" s="6" t="s">
        <v>465</v>
      </c>
      <c r="E163" s="6" t="s">
        <v>466</v>
      </c>
      <c r="F163" s="4" t="s">
        <v>31</v>
      </c>
      <c r="G163" s="4">
        <v>4</v>
      </c>
      <c r="H163" s="4" t="s">
        <v>26</v>
      </c>
      <c r="I163" s="9" t="s">
        <v>308</v>
      </c>
      <c r="J163" s="9" t="s">
        <v>102</v>
      </c>
      <c r="K163" s="4" t="s">
        <v>28</v>
      </c>
      <c r="L163" s="4" t="s">
        <v>28</v>
      </c>
      <c r="M163" s="4" t="s">
        <v>28</v>
      </c>
      <c r="N163" s="4">
        <v>2</v>
      </c>
      <c r="O163" s="4">
        <v>2</v>
      </c>
      <c r="P163" s="20">
        <f t="shared" si="15"/>
        <v>4</v>
      </c>
      <c r="Q163" s="4" t="str">
        <f t="shared" si="16"/>
        <v>BAJO</v>
      </c>
      <c r="R163" s="4">
        <v>10</v>
      </c>
      <c r="S163" s="20">
        <f t="shared" si="17"/>
        <v>40</v>
      </c>
      <c r="T163" s="4" t="str">
        <f t="shared" si="18"/>
        <v>III</v>
      </c>
      <c r="U163" s="4" t="str">
        <f t="shared" si="19"/>
        <v>MEJORABLE</v>
      </c>
      <c r="V163" s="6" t="s">
        <v>29</v>
      </c>
      <c r="W163" s="4" t="s">
        <v>29</v>
      </c>
      <c r="X163" s="6" t="s">
        <v>29</v>
      </c>
      <c r="Y163" s="6" t="s">
        <v>29</v>
      </c>
      <c r="Z163" s="6" t="s">
        <v>29</v>
      </c>
      <c r="AA163" s="6" t="s">
        <v>29</v>
      </c>
    </row>
    <row r="164" spans="1:27" ht="390" x14ac:dyDescent="0.25">
      <c r="A164" s="25" t="s">
        <v>464</v>
      </c>
      <c r="B164" s="4" t="s">
        <v>62</v>
      </c>
      <c r="C164" s="4" t="s">
        <v>459</v>
      </c>
      <c r="D164" s="6" t="s">
        <v>465</v>
      </c>
      <c r="E164" s="6" t="s">
        <v>466</v>
      </c>
      <c r="F164" s="4" t="s">
        <v>31</v>
      </c>
      <c r="G164" s="4">
        <v>4</v>
      </c>
      <c r="H164" s="6" t="s">
        <v>112</v>
      </c>
      <c r="I164" s="6" t="s">
        <v>473</v>
      </c>
      <c r="J164" s="6" t="s">
        <v>474</v>
      </c>
      <c r="K164" s="4" t="s">
        <v>475</v>
      </c>
      <c r="L164" s="4" t="s">
        <v>476</v>
      </c>
      <c r="M164" s="4" t="s">
        <v>777</v>
      </c>
      <c r="N164" s="4">
        <v>10</v>
      </c>
      <c r="O164" s="4">
        <v>3</v>
      </c>
      <c r="P164" s="20">
        <f t="shared" si="15"/>
        <v>30</v>
      </c>
      <c r="Q164" s="4" t="str">
        <f t="shared" si="16"/>
        <v>MUY ALTO</v>
      </c>
      <c r="R164" s="4">
        <v>100</v>
      </c>
      <c r="S164" s="20">
        <f t="shared" si="17"/>
        <v>3000</v>
      </c>
      <c r="T164" s="4" t="str">
        <f t="shared" si="18"/>
        <v>I</v>
      </c>
      <c r="U164" s="4" t="str">
        <f t="shared" si="19"/>
        <v>NO ACEPTABLE</v>
      </c>
      <c r="V164" s="6" t="s">
        <v>29</v>
      </c>
      <c r="W164" s="4" t="s">
        <v>29</v>
      </c>
      <c r="X164" s="4" t="s">
        <v>477</v>
      </c>
      <c r="Y164" s="4" t="s">
        <v>778</v>
      </c>
      <c r="Z164" s="4" t="s">
        <v>779</v>
      </c>
      <c r="AA164" s="4" t="s">
        <v>478</v>
      </c>
    </row>
    <row r="165" spans="1:27" ht="120" x14ac:dyDescent="0.25">
      <c r="A165" s="25" t="s">
        <v>464</v>
      </c>
      <c r="B165" s="4" t="s">
        <v>62</v>
      </c>
      <c r="C165" s="4" t="s">
        <v>459</v>
      </c>
      <c r="D165" s="6" t="s">
        <v>465</v>
      </c>
      <c r="E165" s="6" t="s">
        <v>466</v>
      </c>
      <c r="F165" s="4" t="s">
        <v>31</v>
      </c>
      <c r="G165" s="4">
        <v>4</v>
      </c>
      <c r="H165" s="4" t="s">
        <v>27</v>
      </c>
      <c r="I165" s="6" t="s">
        <v>479</v>
      </c>
      <c r="J165" s="6" t="s">
        <v>110</v>
      </c>
      <c r="K165" s="4" t="s">
        <v>28</v>
      </c>
      <c r="L165" s="4" t="s">
        <v>28</v>
      </c>
      <c r="M165" s="6" t="s">
        <v>738</v>
      </c>
      <c r="N165" s="4">
        <v>2</v>
      </c>
      <c r="O165" s="4">
        <v>3</v>
      </c>
      <c r="P165" s="20">
        <f t="shared" si="15"/>
        <v>6</v>
      </c>
      <c r="Q165" s="4" t="str">
        <f t="shared" si="16"/>
        <v>MEDIO</v>
      </c>
      <c r="R165" s="4">
        <v>10</v>
      </c>
      <c r="S165" s="20">
        <f t="shared" si="17"/>
        <v>60</v>
      </c>
      <c r="T165" s="4" t="str">
        <f t="shared" si="18"/>
        <v>III</v>
      </c>
      <c r="U165" s="4" t="str">
        <f t="shared" si="19"/>
        <v>MEJORABLE</v>
      </c>
      <c r="V165" s="6" t="s">
        <v>29</v>
      </c>
      <c r="W165" s="4" t="s">
        <v>29</v>
      </c>
      <c r="X165" s="4" t="s">
        <v>29</v>
      </c>
      <c r="Y165" s="6" t="s">
        <v>738</v>
      </c>
      <c r="Z165" s="4" t="s">
        <v>29</v>
      </c>
      <c r="AA165" s="4" t="s">
        <v>100</v>
      </c>
    </row>
    <row r="166" spans="1:27" ht="120" x14ac:dyDescent="0.25">
      <c r="A166" s="25" t="s">
        <v>464</v>
      </c>
      <c r="B166" s="4" t="s">
        <v>62</v>
      </c>
      <c r="C166" s="4" t="s">
        <v>459</v>
      </c>
      <c r="D166" s="6" t="s">
        <v>465</v>
      </c>
      <c r="E166" s="6" t="s">
        <v>466</v>
      </c>
      <c r="F166" s="4" t="s">
        <v>31</v>
      </c>
      <c r="G166" s="4">
        <v>4</v>
      </c>
      <c r="H166" s="9" t="s">
        <v>79</v>
      </c>
      <c r="I166" s="9" t="s">
        <v>129</v>
      </c>
      <c r="J166" s="9" t="s">
        <v>130</v>
      </c>
      <c r="K166" s="4" t="s">
        <v>28</v>
      </c>
      <c r="L166" s="4" t="s">
        <v>28</v>
      </c>
      <c r="M166" s="4" t="s">
        <v>171</v>
      </c>
      <c r="N166" s="4">
        <v>10</v>
      </c>
      <c r="O166" s="4">
        <v>1</v>
      </c>
      <c r="P166" s="20">
        <f t="shared" si="15"/>
        <v>10</v>
      </c>
      <c r="Q166" s="4" t="str">
        <f t="shared" si="16"/>
        <v>ALTO</v>
      </c>
      <c r="R166" s="4">
        <v>100</v>
      </c>
      <c r="S166" s="20">
        <f t="shared" si="17"/>
        <v>1000</v>
      </c>
      <c r="T166" s="4" t="str">
        <f t="shared" si="18"/>
        <v>I</v>
      </c>
      <c r="U166" s="4" t="str">
        <f t="shared" si="19"/>
        <v>NO ACEPTABLE</v>
      </c>
      <c r="V166" s="6" t="s">
        <v>29</v>
      </c>
      <c r="W166" s="4" t="s">
        <v>29</v>
      </c>
      <c r="X166" s="4" t="s">
        <v>29</v>
      </c>
      <c r="Y166" s="4" t="s">
        <v>664</v>
      </c>
      <c r="Z166" s="4" t="s">
        <v>29</v>
      </c>
      <c r="AA166" s="4" t="s">
        <v>132</v>
      </c>
    </row>
    <row r="167" spans="1:27" ht="120" x14ac:dyDescent="0.25">
      <c r="A167" s="25" t="s">
        <v>464</v>
      </c>
      <c r="B167" s="4" t="s">
        <v>62</v>
      </c>
      <c r="C167" s="4" t="s">
        <v>459</v>
      </c>
      <c r="D167" s="6" t="s">
        <v>465</v>
      </c>
      <c r="E167" s="6" t="s">
        <v>466</v>
      </c>
      <c r="F167" s="4" t="s">
        <v>31</v>
      </c>
      <c r="G167" s="4">
        <v>4</v>
      </c>
      <c r="H167" s="9" t="s">
        <v>79</v>
      </c>
      <c r="I167" s="9" t="s">
        <v>169</v>
      </c>
      <c r="J167" s="9" t="s">
        <v>170</v>
      </c>
      <c r="K167" s="4" t="s">
        <v>28</v>
      </c>
      <c r="L167" s="4" t="s">
        <v>28</v>
      </c>
      <c r="M167" s="4" t="s">
        <v>171</v>
      </c>
      <c r="N167" s="4">
        <v>2</v>
      </c>
      <c r="O167" s="4">
        <v>1</v>
      </c>
      <c r="P167" s="20">
        <f t="shared" si="15"/>
        <v>2</v>
      </c>
      <c r="Q167" s="4" t="str">
        <f t="shared" si="16"/>
        <v>BAJO</v>
      </c>
      <c r="R167" s="4">
        <v>10</v>
      </c>
      <c r="S167" s="20">
        <f t="shared" si="17"/>
        <v>20</v>
      </c>
      <c r="T167" s="4" t="str">
        <f t="shared" si="18"/>
        <v>IV</v>
      </c>
      <c r="U167" s="4" t="str">
        <f t="shared" si="19"/>
        <v>ACEPTABLE</v>
      </c>
      <c r="V167" s="6" t="s">
        <v>29</v>
      </c>
      <c r="W167" s="4" t="s">
        <v>29</v>
      </c>
      <c r="X167" s="4" t="s">
        <v>29</v>
      </c>
      <c r="Y167" s="4" t="s">
        <v>664</v>
      </c>
      <c r="Z167" s="4" t="s">
        <v>29</v>
      </c>
      <c r="AA167" s="4" t="s">
        <v>132</v>
      </c>
    </row>
    <row r="168" spans="1:27" ht="120" x14ac:dyDescent="0.25">
      <c r="A168" s="25" t="s">
        <v>464</v>
      </c>
      <c r="B168" s="4" t="s">
        <v>62</v>
      </c>
      <c r="C168" s="4" t="s">
        <v>459</v>
      </c>
      <c r="D168" s="6" t="s">
        <v>465</v>
      </c>
      <c r="E168" s="6" t="s">
        <v>466</v>
      </c>
      <c r="F168" s="4" t="s">
        <v>31</v>
      </c>
      <c r="G168" s="4">
        <v>4</v>
      </c>
      <c r="H168" s="6" t="s">
        <v>112</v>
      </c>
      <c r="I168" s="6" t="s">
        <v>550</v>
      </c>
      <c r="J168" s="6" t="s">
        <v>125</v>
      </c>
      <c r="K168" s="9" t="s">
        <v>363</v>
      </c>
      <c r="L168" s="6" t="s">
        <v>28</v>
      </c>
      <c r="M168" s="6" t="s">
        <v>28</v>
      </c>
      <c r="N168" s="4">
        <v>2</v>
      </c>
      <c r="O168" s="4">
        <v>2</v>
      </c>
      <c r="P168" s="20">
        <f t="shared" si="15"/>
        <v>4</v>
      </c>
      <c r="Q168" s="4" t="str">
        <f t="shared" si="16"/>
        <v>BAJO</v>
      </c>
      <c r="R168" s="4">
        <v>10</v>
      </c>
      <c r="S168" s="20">
        <f t="shared" si="17"/>
        <v>40</v>
      </c>
      <c r="T168" s="4" t="str">
        <f t="shared" si="18"/>
        <v>III</v>
      </c>
      <c r="U168" s="4" t="str">
        <f t="shared" si="19"/>
        <v>MEJORABLE</v>
      </c>
      <c r="V168" s="6" t="s">
        <v>29</v>
      </c>
      <c r="W168" s="4" t="s">
        <v>29</v>
      </c>
      <c r="X168" s="4" t="s">
        <v>29</v>
      </c>
      <c r="Y168" s="4" t="s">
        <v>693</v>
      </c>
      <c r="Z168" s="4" t="s">
        <v>29</v>
      </c>
      <c r="AA168" s="4" t="s">
        <v>29</v>
      </c>
    </row>
    <row r="169" spans="1:27" ht="90" x14ac:dyDescent="0.25">
      <c r="A169" s="24" t="s">
        <v>484</v>
      </c>
      <c r="B169" s="4" t="s">
        <v>62</v>
      </c>
      <c r="C169" s="4" t="s">
        <v>459</v>
      </c>
      <c r="D169" s="6" t="s">
        <v>485</v>
      </c>
      <c r="E169" s="6" t="s">
        <v>486</v>
      </c>
      <c r="F169" s="4" t="s">
        <v>31</v>
      </c>
      <c r="G169" s="4">
        <v>30</v>
      </c>
      <c r="H169" s="9" t="s">
        <v>53</v>
      </c>
      <c r="I169" s="6" t="s">
        <v>95</v>
      </c>
      <c r="J169" s="6" t="s">
        <v>96</v>
      </c>
      <c r="K169" s="4" t="s">
        <v>28</v>
      </c>
      <c r="L169" s="4" t="s">
        <v>28</v>
      </c>
      <c r="M169" s="4" t="s">
        <v>644</v>
      </c>
      <c r="N169" s="4">
        <v>2</v>
      </c>
      <c r="O169" s="4">
        <v>4</v>
      </c>
      <c r="P169" s="20">
        <f t="shared" si="15"/>
        <v>8</v>
      </c>
      <c r="Q169" s="4" t="str">
        <f t="shared" si="16"/>
        <v>MEDIO</v>
      </c>
      <c r="R169" s="4">
        <v>25</v>
      </c>
      <c r="S169" s="20">
        <f t="shared" si="17"/>
        <v>200</v>
      </c>
      <c r="T169" s="4" t="str">
        <f t="shared" si="18"/>
        <v>II</v>
      </c>
      <c r="U169" s="4" t="str">
        <f t="shared" si="19"/>
        <v>NO ACEPTABLE O ACEPTABLE CON CONTROL ESPECIFICO</v>
      </c>
      <c r="V169" s="6" t="s">
        <v>29</v>
      </c>
      <c r="W169" s="4" t="s">
        <v>29</v>
      </c>
      <c r="X169" s="4" t="s">
        <v>29</v>
      </c>
      <c r="Y169" s="4" t="s">
        <v>645</v>
      </c>
      <c r="Z169" s="4" t="s">
        <v>97</v>
      </c>
      <c r="AA169" s="4" t="s">
        <v>732</v>
      </c>
    </row>
    <row r="170" spans="1:27" ht="90" x14ac:dyDescent="0.25">
      <c r="A170" s="24" t="s">
        <v>484</v>
      </c>
      <c r="B170" s="4" t="s">
        <v>62</v>
      </c>
      <c r="C170" s="4" t="s">
        <v>459</v>
      </c>
      <c r="D170" s="6" t="s">
        <v>485</v>
      </c>
      <c r="E170" s="6" t="s">
        <v>486</v>
      </c>
      <c r="F170" s="4" t="s">
        <v>31</v>
      </c>
      <c r="G170" s="4">
        <v>30</v>
      </c>
      <c r="H170" s="4" t="s">
        <v>25</v>
      </c>
      <c r="I170" s="9" t="s">
        <v>368</v>
      </c>
      <c r="J170" s="9" t="s">
        <v>369</v>
      </c>
      <c r="K170" s="9" t="s">
        <v>28</v>
      </c>
      <c r="L170" s="4" t="s">
        <v>28</v>
      </c>
      <c r="M170" s="4" t="s">
        <v>371</v>
      </c>
      <c r="N170" s="4">
        <v>2</v>
      </c>
      <c r="O170" s="4">
        <v>3</v>
      </c>
      <c r="P170" s="20">
        <f t="shared" si="15"/>
        <v>6</v>
      </c>
      <c r="Q170" s="4" t="str">
        <f t="shared" si="16"/>
        <v>MEDIO</v>
      </c>
      <c r="R170" s="4">
        <v>10</v>
      </c>
      <c r="S170" s="20">
        <f t="shared" si="17"/>
        <v>60</v>
      </c>
      <c r="T170" s="4" t="str">
        <f t="shared" si="18"/>
        <v>III</v>
      </c>
      <c r="U170" s="4" t="str">
        <f t="shared" si="19"/>
        <v>MEJORABLE</v>
      </c>
      <c r="V170" s="6" t="s">
        <v>29</v>
      </c>
      <c r="W170" s="4" t="s">
        <v>29</v>
      </c>
      <c r="X170" s="4" t="s">
        <v>29</v>
      </c>
      <c r="Y170" s="4" t="s">
        <v>487</v>
      </c>
      <c r="Z170" s="4" t="s">
        <v>373</v>
      </c>
      <c r="AA170" s="4" t="s">
        <v>29</v>
      </c>
    </row>
    <row r="171" spans="1:27" ht="105" x14ac:dyDescent="0.25">
      <c r="A171" s="24" t="s">
        <v>484</v>
      </c>
      <c r="B171" s="4" t="s">
        <v>62</v>
      </c>
      <c r="C171" s="4" t="s">
        <v>459</v>
      </c>
      <c r="D171" s="6" t="s">
        <v>485</v>
      </c>
      <c r="E171" s="6" t="s">
        <v>486</v>
      </c>
      <c r="F171" s="4" t="s">
        <v>31</v>
      </c>
      <c r="G171" s="4">
        <v>30</v>
      </c>
      <c r="H171" s="4" t="s">
        <v>26</v>
      </c>
      <c r="I171" s="6" t="s">
        <v>462</v>
      </c>
      <c r="J171" s="9" t="s">
        <v>102</v>
      </c>
      <c r="K171" s="4" t="s">
        <v>28</v>
      </c>
      <c r="L171" s="4" t="s">
        <v>28</v>
      </c>
      <c r="M171" s="4" t="s">
        <v>28</v>
      </c>
      <c r="N171" s="4">
        <v>2</v>
      </c>
      <c r="O171" s="4">
        <v>3</v>
      </c>
      <c r="P171" s="20">
        <f t="shared" si="15"/>
        <v>6</v>
      </c>
      <c r="Q171" s="4" t="str">
        <f t="shared" si="16"/>
        <v>MEDIO</v>
      </c>
      <c r="R171" s="4">
        <v>10</v>
      </c>
      <c r="S171" s="20">
        <f t="shared" si="17"/>
        <v>60</v>
      </c>
      <c r="T171" s="4" t="str">
        <f t="shared" si="18"/>
        <v>III</v>
      </c>
      <c r="U171" s="4" t="str">
        <f t="shared" si="19"/>
        <v>MEJORABLE</v>
      </c>
      <c r="V171" s="6" t="s">
        <v>29</v>
      </c>
      <c r="W171" s="4" t="s">
        <v>29</v>
      </c>
      <c r="X171" s="6" t="s">
        <v>29</v>
      </c>
      <c r="Y171" s="6" t="s">
        <v>29</v>
      </c>
      <c r="Z171" s="6" t="s">
        <v>29</v>
      </c>
      <c r="AA171" s="6" t="s">
        <v>29</v>
      </c>
    </row>
    <row r="172" spans="1:27" ht="90" x14ac:dyDescent="0.25">
      <c r="A172" s="24" t="s">
        <v>484</v>
      </c>
      <c r="B172" s="4" t="s">
        <v>62</v>
      </c>
      <c r="C172" s="4" t="s">
        <v>459</v>
      </c>
      <c r="D172" s="6" t="s">
        <v>485</v>
      </c>
      <c r="E172" s="6" t="s">
        <v>486</v>
      </c>
      <c r="F172" s="4" t="s">
        <v>31</v>
      </c>
      <c r="G172" s="4">
        <v>30</v>
      </c>
      <c r="H172" s="4" t="s">
        <v>26</v>
      </c>
      <c r="I172" s="9" t="s">
        <v>308</v>
      </c>
      <c r="J172" s="9" t="s">
        <v>102</v>
      </c>
      <c r="K172" s="4" t="s">
        <v>28</v>
      </c>
      <c r="L172" s="4" t="s">
        <v>28</v>
      </c>
      <c r="M172" s="4" t="s">
        <v>28</v>
      </c>
      <c r="N172" s="4">
        <v>2</v>
      </c>
      <c r="O172" s="4">
        <v>2</v>
      </c>
      <c r="P172" s="20">
        <f t="shared" si="15"/>
        <v>4</v>
      </c>
      <c r="Q172" s="4" t="str">
        <f t="shared" si="16"/>
        <v>BAJO</v>
      </c>
      <c r="R172" s="4">
        <v>10</v>
      </c>
      <c r="S172" s="20">
        <f t="shared" si="17"/>
        <v>40</v>
      </c>
      <c r="T172" s="4" t="str">
        <f t="shared" si="18"/>
        <v>III</v>
      </c>
      <c r="U172" s="4" t="str">
        <f t="shared" si="19"/>
        <v>MEJORABLE</v>
      </c>
      <c r="V172" s="6" t="s">
        <v>29</v>
      </c>
      <c r="W172" s="4" t="s">
        <v>29</v>
      </c>
      <c r="X172" s="6" t="s">
        <v>29</v>
      </c>
      <c r="Y172" s="6" t="s">
        <v>29</v>
      </c>
      <c r="Z172" s="6" t="s">
        <v>29</v>
      </c>
      <c r="AA172" s="6" t="s">
        <v>29</v>
      </c>
    </row>
    <row r="173" spans="1:27" ht="90" x14ac:dyDescent="0.25">
      <c r="A173" s="24" t="s">
        <v>484</v>
      </c>
      <c r="B173" s="4" t="s">
        <v>62</v>
      </c>
      <c r="C173" s="4" t="s">
        <v>459</v>
      </c>
      <c r="D173" s="6" t="s">
        <v>485</v>
      </c>
      <c r="E173" s="6" t="s">
        <v>486</v>
      </c>
      <c r="F173" s="4" t="s">
        <v>31</v>
      </c>
      <c r="G173" s="4">
        <v>30</v>
      </c>
      <c r="H173" s="4" t="s">
        <v>27</v>
      </c>
      <c r="I173" s="9" t="s">
        <v>405</v>
      </c>
      <c r="J173" s="6" t="s">
        <v>406</v>
      </c>
      <c r="K173" s="6" t="s">
        <v>28</v>
      </c>
      <c r="L173" s="4" t="s">
        <v>28</v>
      </c>
      <c r="M173" s="6" t="s">
        <v>488</v>
      </c>
      <c r="N173" s="4">
        <v>2</v>
      </c>
      <c r="O173" s="4">
        <v>4</v>
      </c>
      <c r="P173" s="20">
        <f t="shared" si="15"/>
        <v>8</v>
      </c>
      <c r="Q173" s="4" t="str">
        <f t="shared" si="16"/>
        <v>MEDIO</v>
      </c>
      <c r="R173" s="4">
        <v>25</v>
      </c>
      <c r="S173" s="20">
        <f t="shared" si="17"/>
        <v>200</v>
      </c>
      <c r="T173" s="4" t="str">
        <f t="shared" si="18"/>
        <v>II</v>
      </c>
      <c r="U173" s="4" t="str">
        <f t="shared" si="19"/>
        <v>NO ACEPTABLE O ACEPTABLE CON CONTROL ESPECIFICO</v>
      </c>
      <c r="V173" s="6" t="s">
        <v>29</v>
      </c>
      <c r="W173" s="4" t="s">
        <v>29</v>
      </c>
      <c r="X173" s="4" t="s">
        <v>29</v>
      </c>
      <c r="Y173" s="6" t="s">
        <v>489</v>
      </c>
      <c r="Z173" s="4" t="s">
        <v>29</v>
      </c>
      <c r="AA173" s="4" t="s">
        <v>100</v>
      </c>
    </row>
    <row r="174" spans="1:27" ht="90" x14ac:dyDescent="0.25">
      <c r="A174" s="24" t="s">
        <v>484</v>
      </c>
      <c r="B174" s="4" t="s">
        <v>62</v>
      </c>
      <c r="C174" s="4" t="s">
        <v>459</v>
      </c>
      <c r="D174" s="6" t="s">
        <v>485</v>
      </c>
      <c r="E174" s="6" t="s">
        <v>486</v>
      </c>
      <c r="F174" s="4" t="s">
        <v>31</v>
      </c>
      <c r="G174" s="4">
        <v>30</v>
      </c>
      <c r="H174" s="9" t="s">
        <v>79</v>
      </c>
      <c r="I174" s="9" t="s">
        <v>129</v>
      </c>
      <c r="J174" s="9" t="s">
        <v>130</v>
      </c>
      <c r="K174" s="4" t="s">
        <v>28</v>
      </c>
      <c r="L174" s="4" t="s">
        <v>28</v>
      </c>
      <c r="M174" s="4" t="s">
        <v>171</v>
      </c>
      <c r="N174" s="4">
        <v>10</v>
      </c>
      <c r="O174" s="4">
        <v>1</v>
      </c>
      <c r="P174" s="20">
        <f t="shared" si="15"/>
        <v>10</v>
      </c>
      <c r="Q174" s="4" t="str">
        <f t="shared" si="16"/>
        <v>ALTO</v>
      </c>
      <c r="R174" s="4">
        <v>100</v>
      </c>
      <c r="S174" s="20">
        <f t="shared" si="17"/>
        <v>1000</v>
      </c>
      <c r="T174" s="4" t="str">
        <f t="shared" si="18"/>
        <v>I</v>
      </c>
      <c r="U174" s="4" t="str">
        <f t="shared" si="19"/>
        <v>NO ACEPTABLE</v>
      </c>
      <c r="V174" s="6" t="s">
        <v>29</v>
      </c>
      <c r="W174" s="4" t="s">
        <v>29</v>
      </c>
      <c r="X174" s="4" t="s">
        <v>29</v>
      </c>
      <c r="Y174" s="4" t="s">
        <v>664</v>
      </c>
      <c r="Z174" s="4" t="s">
        <v>29</v>
      </c>
      <c r="AA174" s="4" t="s">
        <v>132</v>
      </c>
    </row>
    <row r="175" spans="1:27" ht="90" x14ac:dyDescent="0.25">
      <c r="A175" s="24" t="s">
        <v>484</v>
      </c>
      <c r="B175" s="4" t="s">
        <v>62</v>
      </c>
      <c r="C175" s="4" t="s">
        <v>459</v>
      </c>
      <c r="D175" s="6" t="s">
        <v>485</v>
      </c>
      <c r="E175" s="6" t="s">
        <v>486</v>
      </c>
      <c r="F175" s="4" t="s">
        <v>31</v>
      </c>
      <c r="G175" s="4">
        <v>30</v>
      </c>
      <c r="H175" s="9" t="s">
        <v>79</v>
      </c>
      <c r="I175" s="9" t="s">
        <v>169</v>
      </c>
      <c r="J175" s="9" t="s">
        <v>170</v>
      </c>
      <c r="K175" s="4" t="s">
        <v>28</v>
      </c>
      <c r="L175" s="4" t="s">
        <v>28</v>
      </c>
      <c r="M175" s="4" t="s">
        <v>171</v>
      </c>
      <c r="N175" s="4">
        <v>2</v>
      </c>
      <c r="O175" s="4">
        <v>1</v>
      </c>
      <c r="P175" s="20">
        <f t="shared" si="15"/>
        <v>2</v>
      </c>
      <c r="Q175" s="4" t="str">
        <f t="shared" si="16"/>
        <v>BAJO</v>
      </c>
      <c r="R175" s="4">
        <v>10</v>
      </c>
      <c r="S175" s="20">
        <f t="shared" si="17"/>
        <v>20</v>
      </c>
      <c r="T175" s="4" t="str">
        <f t="shared" si="18"/>
        <v>IV</v>
      </c>
      <c r="U175" s="4" t="str">
        <f t="shared" si="19"/>
        <v>ACEPTABLE</v>
      </c>
      <c r="V175" s="6" t="s">
        <v>29</v>
      </c>
      <c r="W175" s="4" t="s">
        <v>29</v>
      </c>
      <c r="X175" s="4" t="s">
        <v>29</v>
      </c>
      <c r="Y175" s="4" t="s">
        <v>664</v>
      </c>
      <c r="Z175" s="4" t="s">
        <v>29</v>
      </c>
      <c r="AA175" s="4" t="s">
        <v>132</v>
      </c>
    </row>
    <row r="176" spans="1:27" ht="105" x14ac:dyDescent="0.25">
      <c r="A176" s="25" t="s">
        <v>315</v>
      </c>
      <c r="B176" s="4" t="s">
        <v>62</v>
      </c>
      <c r="C176" s="4" t="s">
        <v>459</v>
      </c>
      <c r="D176" s="6" t="s">
        <v>780</v>
      </c>
      <c r="E176" s="6" t="s">
        <v>781</v>
      </c>
      <c r="F176" s="4" t="s">
        <v>31</v>
      </c>
      <c r="G176" s="4">
        <v>16</v>
      </c>
      <c r="H176" s="9" t="s">
        <v>53</v>
      </c>
      <c r="I176" s="6" t="s">
        <v>95</v>
      </c>
      <c r="J176" s="6" t="s">
        <v>96</v>
      </c>
      <c r="K176" s="4" t="s">
        <v>28</v>
      </c>
      <c r="L176" s="4" t="s">
        <v>28</v>
      </c>
      <c r="M176" s="4" t="s">
        <v>644</v>
      </c>
      <c r="N176" s="4">
        <v>2</v>
      </c>
      <c r="O176" s="4">
        <v>4</v>
      </c>
      <c r="P176" s="20">
        <f t="shared" si="15"/>
        <v>8</v>
      </c>
      <c r="Q176" s="4" t="str">
        <f t="shared" si="16"/>
        <v>MEDIO</v>
      </c>
      <c r="R176" s="4">
        <v>25</v>
      </c>
      <c r="S176" s="20">
        <f t="shared" si="17"/>
        <v>200</v>
      </c>
      <c r="T176" s="4" t="str">
        <f t="shared" si="18"/>
        <v>II</v>
      </c>
      <c r="U176" s="4" t="str">
        <f t="shared" si="19"/>
        <v>NO ACEPTABLE O ACEPTABLE CON CONTROL ESPECIFICO</v>
      </c>
      <c r="V176" s="6" t="s">
        <v>29</v>
      </c>
      <c r="W176" s="4" t="s">
        <v>29</v>
      </c>
      <c r="X176" s="4" t="s">
        <v>29</v>
      </c>
      <c r="Y176" s="4" t="s">
        <v>645</v>
      </c>
      <c r="Z176" s="4" t="s">
        <v>97</v>
      </c>
      <c r="AA176" s="4" t="s">
        <v>732</v>
      </c>
    </row>
    <row r="177" spans="1:27" ht="105" x14ac:dyDescent="0.25">
      <c r="A177" s="25" t="s">
        <v>315</v>
      </c>
      <c r="B177" s="4" t="s">
        <v>62</v>
      </c>
      <c r="C177" s="4" t="s">
        <v>459</v>
      </c>
      <c r="D177" s="6" t="s">
        <v>780</v>
      </c>
      <c r="E177" s="6" t="s">
        <v>781</v>
      </c>
      <c r="F177" s="4" t="s">
        <v>31</v>
      </c>
      <c r="G177" s="4">
        <v>16</v>
      </c>
      <c r="H177" s="4" t="s">
        <v>25</v>
      </c>
      <c r="I177" s="9" t="s">
        <v>368</v>
      </c>
      <c r="J177" s="9" t="s">
        <v>369</v>
      </c>
      <c r="K177" s="9" t="s">
        <v>28</v>
      </c>
      <c r="L177" s="4" t="s">
        <v>28</v>
      </c>
      <c r="M177" s="4" t="s">
        <v>28</v>
      </c>
      <c r="N177" s="4">
        <v>2</v>
      </c>
      <c r="O177" s="4">
        <v>2</v>
      </c>
      <c r="P177" s="20">
        <f t="shared" si="15"/>
        <v>4</v>
      </c>
      <c r="Q177" s="4" t="str">
        <f t="shared" si="16"/>
        <v>BAJO</v>
      </c>
      <c r="R177" s="4">
        <v>10</v>
      </c>
      <c r="S177" s="20">
        <f t="shared" si="17"/>
        <v>40</v>
      </c>
      <c r="T177" s="4" t="str">
        <f t="shared" si="18"/>
        <v>III</v>
      </c>
      <c r="U177" s="4" t="str">
        <f t="shared" si="19"/>
        <v>MEJORABLE</v>
      </c>
      <c r="V177" s="6" t="s">
        <v>29</v>
      </c>
      <c r="W177" s="4" t="s">
        <v>29</v>
      </c>
      <c r="X177" s="4" t="s">
        <v>29</v>
      </c>
      <c r="Y177" s="4" t="s">
        <v>29</v>
      </c>
      <c r="Z177" s="4" t="s">
        <v>29</v>
      </c>
      <c r="AA177" s="4" t="s">
        <v>29</v>
      </c>
    </row>
    <row r="178" spans="1:27" ht="105" x14ac:dyDescent="0.25">
      <c r="A178" s="25" t="s">
        <v>315</v>
      </c>
      <c r="B178" s="4" t="s">
        <v>62</v>
      </c>
      <c r="C178" s="4" t="s">
        <v>459</v>
      </c>
      <c r="D178" s="6" t="s">
        <v>780</v>
      </c>
      <c r="E178" s="6" t="s">
        <v>781</v>
      </c>
      <c r="F178" s="4" t="s">
        <v>31</v>
      </c>
      <c r="G178" s="4">
        <v>16</v>
      </c>
      <c r="H178" s="6" t="s">
        <v>112</v>
      </c>
      <c r="I178" s="9" t="s">
        <v>316</v>
      </c>
      <c r="J178" s="9" t="s">
        <v>114</v>
      </c>
      <c r="K178" s="6" t="s">
        <v>115</v>
      </c>
      <c r="L178" s="6" t="s">
        <v>116</v>
      </c>
      <c r="M178" s="4" t="s">
        <v>28</v>
      </c>
      <c r="N178" s="4">
        <v>2</v>
      </c>
      <c r="O178" s="4">
        <v>2</v>
      </c>
      <c r="P178" s="20">
        <f t="shared" si="15"/>
        <v>4</v>
      </c>
      <c r="Q178" s="4" t="str">
        <f t="shared" si="16"/>
        <v>BAJO</v>
      </c>
      <c r="R178" s="4">
        <v>10</v>
      </c>
      <c r="S178" s="20">
        <f t="shared" si="17"/>
        <v>40</v>
      </c>
      <c r="T178" s="4" t="str">
        <f t="shared" si="18"/>
        <v>III</v>
      </c>
      <c r="U178" s="4" t="str">
        <f t="shared" si="19"/>
        <v>MEJORABLE</v>
      </c>
      <c r="V178" s="6" t="s">
        <v>29</v>
      </c>
      <c r="W178" s="4" t="s">
        <v>29</v>
      </c>
      <c r="X178" s="4" t="s">
        <v>29</v>
      </c>
      <c r="Y178" s="4" t="s">
        <v>117</v>
      </c>
      <c r="Z178" s="4" t="s">
        <v>29</v>
      </c>
      <c r="AA178" s="4" t="s">
        <v>118</v>
      </c>
    </row>
    <row r="179" spans="1:27" ht="105" x14ac:dyDescent="0.25">
      <c r="A179" s="25" t="s">
        <v>315</v>
      </c>
      <c r="B179" s="4" t="s">
        <v>62</v>
      </c>
      <c r="C179" s="4" t="s">
        <v>459</v>
      </c>
      <c r="D179" s="6" t="s">
        <v>780</v>
      </c>
      <c r="E179" s="6" t="s">
        <v>781</v>
      </c>
      <c r="F179" s="4" t="s">
        <v>31</v>
      </c>
      <c r="G179" s="4">
        <v>16</v>
      </c>
      <c r="H179" s="6" t="s">
        <v>112</v>
      </c>
      <c r="I179" s="6" t="s">
        <v>550</v>
      </c>
      <c r="J179" s="6" t="s">
        <v>125</v>
      </c>
      <c r="K179" s="9" t="s">
        <v>363</v>
      </c>
      <c r="L179" s="6" t="s">
        <v>28</v>
      </c>
      <c r="M179" s="6" t="s">
        <v>28</v>
      </c>
      <c r="N179" s="4">
        <v>2</v>
      </c>
      <c r="O179" s="4">
        <v>2</v>
      </c>
      <c r="P179" s="20">
        <f t="shared" si="15"/>
        <v>4</v>
      </c>
      <c r="Q179" s="4" t="str">
        <f t="shared" si="16"/>
        <v>BAJO</v>
      </c>
      <c r="R179" s="4">
        <v>10</v>
      </c>
      <c r="S179" s="20">
        <f t="shared" si="17"/>
        <v>40</v>
      </c>
      <c r="T179" s="4" t="str">
        <f t="shared" si="18"/>
        <v>III</v>
      </c>
      <c r="U179" s="4" t="str">
        <f t="shared" si="19"/>
        <v>MEJORABLE</v>
      </c>
      <c r="V179" s="6" t="s">
        <v>29</v>
      </c>
      <c r="W179" s="4" t="s">
        <v>29</v>
      </c>
      <c r="X179" s="4" t="s">
        <v>29</v>
      </c>
      <c r="Y179" s="4" t="s">
        <v>693</v>
      </c>
      <c r="Z179" s="4" t="s">
        <v>29</v>
      </c>
      <c r="AA179" s="4" t="s">
        <v>29</v>
      </c>
    </row>
    <row r="180" spans="1:27" ht="165" x14ac:dyDescent="0.25">
      <c r="A180" s="25" t="s">
        <v>315</v>
      </c>
      <c r="B180" s="4" t="s">
        <v>62</v>
      </c>
      <c r="C180" s="4" t="s">
        <v>459</v>
      </c>
      <c r="D180" s="6" t="s">
        <v>780</v>
      </c>
      <c r="E180" s="6" t="s">
        <v>781</v>
      </c>
      <c r="F180" s="4" t="s">
        <v>31</v>
      </c>
      <c r="G180" s="4">
        <v>16</v>
      </c>
      <c r="H180" s="9" t="s">
        <v>32</v>
      </c>
      <c r="I180" s="6" t="s">
        <v>317</v>
      </c>
      <c r="J180" s="6" t="s">
        <v>318</v>
      </c>
      <c r="K180" s="4" t="s">
        <v>319</v>
      </c>
      <c r="L180" s="4" t="s">
        <v>28</v>
      </c>
      <c r="M180" s="4" t="s">
        <v>320</v>
      </c>
      <c r="N180" s="4">
        <v>2</v>
      </c>
      <c r="O180" s="4">
        <v>3</v>
      </c>
      <c r="P180" s="20">
        <f t="shared" si="15"/>
        <v>6</v>
      </c>
      <c r="Q180" s="4" t="str">
        <f t="shared" si="16"/>
        <v>MEDIO</v>
      </c>
      <c r="R180" s="4">
        <v>25</v>
      </c>
      <c r="S180" s="20">
        <f t="shared" si="17"/>
        <v>150</v>
      </c>
      <c r="T180" s="4" t="str">
        <f t="shared" si="18"/>
        <v>II</v>
      </c>
      <c r="U180" s="4" t="str">
        <f t="shared" si="19"/>
        <v>NO ACEPTABLE O ACEPTABLE CON CONTROL ESPECIFICO</v>
      </c>
      <c r="V180" s="6" t="s">
        <v>29</v>
      </c>
      <c r="W180" s="4" t="s">
        <v>29</v>
      </c>
      <c r="X180" s="4" t="s">
        <v>29</v>
      </c>
      <c r="Y180" s="4" t="s">
        <v>321</v>
      </c>
      <c r="Z180" s="4" t="s">
        <v>322</v>
      </c>
      <c r="AA180" s="4" t="s">
        <v>323</v>
      </c>
    </row>
    <row r="181" spans="1:27" ht="105" x14ac:dyDescent="0.25">
      <c r="A181" s="25" t="s">
        <v>315</v>
      </c>
      <c r="B181" s="4" t="s">
        <v>62</v>
      </c>
      <c r="C181" s="4" t="s">
        <v>459</v>
      </c>
      <c r="D181" s="6" t="s">
        <v>780</v>
      </c>
      <c r="E181" s="6" t="s">
        <v>781</v>
      </c>
      <c r="F181" s="4" t="s">
        <v>31</v>
      </c>
      <c r="G181" s="4">
        <v>16</v>
      </c>
      <c r="H181" s="4" t="s">
        <v>26</v>
      </c>
      <c r="I181" s="6" t="s">
        <v>462</v>
      </c>
      <c r="J181" s="9" t="s">
        <v>102</v>
      </c>
      <c r="K181" s="4" t="s">
        <v>28</v>
      </c>
      <c r="L181" s="4" t="s">
        <v>28</v>
      </c>
      <c r="M181" s="4" t="s">
        <v>28</v>
      </c>
      <c r="N181" s="4">
        <v>2</v>
      </c>
      <c r="O181" s="4">
        <v>3</v>
      </c>
      <c r="P181" s="20">
        <f t="shared" si="15"/>
        <v>6</v>
      </c>
      <c r="Q181" s="4" t="str">
        <f t="shared" si="16"/>
        <v>MEDIO</v>
      </c>
      <c r="R181" s="4">
        <v>10</v>
      </c>
      <c r="S181" s="20">
        <f t="shared" si="17"/>
        <v>60</v>
      </c>
      <c r="T181" s="4" t="str">
        <f t="shared" si="18"/>
        <v>III</v>
      </c>
      <c r="U181" s="4" t="str">
        <f t="shared" si="19"/>
        <v>MEJORABLE</v>
      </c>
      <c r="V181" s="6" t="s">
        <v>29</v>
      </c>
      <c r="W181" s="4" t="s">
        <v>29</v>
      </c>
      <c r="X181" s="6" t="s">
        <v>29</v>
      </c>
      <c r="Y181" s="6" t="s">
        <v>29</v>
      </c>
      <c r="Z181" s="6" t="s">
        <v>29</v>
      </c>
      <c r="AA181" s="6" t="s">
        <v>29</v>
      </c>
    </row>
    <row r="182" spans="1:27" ht="105" x14ac:dyDescent="0.25">
      <c r="A182" s="25" t="s">
        <v>315</v>
      </c>
      <c r="B182" s="4" t="s">
        <v>62</v>
      </c>
      <c r="C182" s="4" t="s">
        <v>459</v>
      </c>
      <c r="D182" s="6" t="s">
        <v>780</v>
      </c>
      <c r="E182" s="6" t="s">
        <v>781</v>
      </c>
      <c r="F182" s="4" t="s">
        <v>31</v>
      </c>
      <c r="G182" s="4">
        <v>16</v>
      </c>
      <c r="H182" s="4" t="s">
        <v>26</v>
      </c>
      <c r="I182" s="9" t="s">
        <v>308</v>
      </c>
      <c r="J182" s="9" t="s">
        <v>102</v>
      </c>
      <c r="K182" s="4" t="s">
        <v>28</v>
      </c>
      <c r="L182" s="4" t="s">
        <v>28</v>
      </c>
      <c r="M182" s="4" t="s">
        <v>28</v>
      </c>
      <c r="N182" s="4">
        <v>2</v>
      </c>
      <c r="O182" s="4">
        <v>2</v>
      </c>
      <c r="P182" s="20">
        <f t="shared" si="15"/>
        <v>4</v>
      </c>
      <c r="Q182" s="4" t="str">
        <f t="shared" si="16"/>
        <v>BAJO</v>
      </c>
      <c r="R182" s="4">
        <v>10</v>
      </c>
      <c r="S182" s="20">
        <f t="shared" si="17"/>
        <v>40</v>
      </c>
      <c r="T182" s="4" t="str">
        <f t="shared" si="18"/>
        <v>III</v>
      </c>
      <c r="U182" s="4" t="str">
        <f t="shared" si="19"/>
        <v>MEJORABLE</v>
      </c>
      <c r="V182" s="6" t="s">
        <v>29</v>
      </c>
      <c r="W182" s="4" t="s">
        <v>29</v>
      </c>
      <c r="X182" s="6" t="s">
        <v>29</v>
      </c>
      <c r="Y182" s="6" t="s">
        <v>29</v>
      </c>
      <c r="Z182" s="6" t="s">
        <v>29</v>
      </c>
      <c r="AA182" s="6" t="s">
        <v>29</v>
      </c>
    </row>
    <row r="183" spans="1:27" ht="105" x14ac:dyDescent="0.25">
      <c r="A183" s="25" t="s">
        <v>315</v>
      </c>
      <c r="B183" s="4" t="s">
        <v>62</v>
      </c>
      <c r="C183" s="4" t="s">
        <v>459</v>
      </c>
      <c r="D183" s="6" t="s">
        <v>780</v>
      </c>
      <c r="E183" s="6" t="s">
        <v>781</v>
      </c>
      <c r="F183" s="4" t="s">
        <v>31</v>
      </c>
      <c r="G183" s="4">
        <v>16</v>
      </c>
      <c r="H183" s="9" t="s">
        <v>79</v>
      </c>
      <c r="I183" s="9" t="s">
        <v>129</v>
      </c>
      <c r="J183" s="9" t="s">
        <v>130</v>
      </c>
      <c r="K183" s="4" t="s">
        <v>28</v>
      </c>
      <c r="L183" s="4" t="s">
        <v>28</v>
      </c>
      <c r="M183" s="4" t="s">
        <v>171</v>
      </c>
      <c r="N183" s="4">
        <v>10</v>
      </c>
      <c r="O183" s="4">
        <v>1</v>
      </c>
      <c r="P183" s="20">
        <f t="shared" si="15"/>
        <v>10</v>
      </c>
      <c r="Q183" s="4" t="str">
        <f t="shared" si="16"/>
        <v>ALTO</v>
      </c>
      <c r="R183" s="4">
        <v>100</v>
      </c>
      <c r="S183" s="20">
        <f t="shared" si="17"/>
        <v>1000</v>
      </c>
      <c r="T183" s="4" t="str">
        <f t="shared" si="18"/>
        <v>I</v>
      </c>
      <c r="U183" s="4" t="str">
        <f t="shared" si="19"/>
        <v>NO ACEPTABLE</v>
      </c>
      <c r="V183" s="6" t="s">
        <v>29</v>
      </c>
      <c r="W183" s="4" t="s">
        <v>29</v>
      </c>
      <c r="X183" s="4" t="s">
        <v>29</v>
      </c>
      <c r="Y183" s="4" t="s">
        <v>664</v>
      </c>
      <c r="Z183" s="4" t="s">
        <v>29</v>
      </c>
      <c r="AA183" s="4" t="s">
        <v>132</v>
      </c>
    </row>
    <row r="184" spans="1:27" ht="105" x14ac:dyDescent="0.25">
      <c r="A184" s="25" t="s">
        <v>315</v>
      </c>
      <c r="B184" s="4" t="s">
        <v>62</v>
      </c>
      <c r="C184" s="4" t="s">
        <v>459</v>
      </c>
      <c r="D184" s="6" t="s">
        <v>780</v>
      </c>
      <c r="E184" s="6" t="s">
        <v>781</v>
      </c>
      <c r="F184" s="4" t="s">
        <v>31</v>
      </c>
      <c r="G184" s="4">
        <v>16</v>
      </c>
      <c r="H184" s="9" t="s">
        <v>79</v>
      </c>
      <c r="I184" s="9" t="s">
        <v>169</v>
      </c>
      <c r="J184" s="9" t="s">
        <v>170</v>
      </c>
      <c r="K184" s="4" t="s">
        <v>28</v>
      </c>
      <c r="L184" s="4" t="s">
        <v>28</v>
      </c>
      <c r="M184" s="4" t="s">
        <v>171</v>
      </c>
      <c r="N184" s="4">
        <v>2</v>
      </c>
      <c r="O184" s="4">
        <v>1</v>
      </c>
      <c r="P184" s="20">
        <f t="shared" si="15"/>
        <v>2</v>
      </c>
      <c r="Q184" s="4" t="str">
        <f t="shared" si="16"/>
        <v>BAJO</v>
      </c>
      <c r="R184" s="4">
        <v>10</v>
      </c>
      <c r="S184" s="20">
        <f t="shared" si="17"/>
        <v>20</v>
      </c>
      <c r="T184" s="4" t="str">
        <f t="shared" si="18"/>
        <v>IV</v>
      </c>
      <c r="U184" s="4" t="str">
        <f t="shared" si="19"/>
        <v>ACEPTABLE</v>
      </c>
      <c r="V184" s="6" t="s">
        <v>29</v>
      </c>
      <c r="W184" s="4" t="s">
        <v>29</v>
      </c>
      <c r="X184" s="4" t="s">
        <v>29</v>
      </c>
      <c r="Y184" s="4" t="s">
        <v>664</v>
      </c>
      <c r="Z184" s="4" t="s">
        <v>29</v>
      </c>
      <c r="AA184" s="4" t="s">
        <v>132</v>
      </c>
    </row>
    <row r="185" spans="1:27" ht="105" x14ac:dyDescent="0.25">
      <c r="A185" s="24" t="s">
        <v>520</v>
      </c>
      <c r="B185" s="4" t="s">
        <v>62</v>
      </c>
      <c r="C185" s="4" t="s">
        <v>459</v>
      </c>
      <c r="D185" s="6" t="s">
        <v>521</v>
      </c>
      <c r="E185" s="6" t="s">
        <v>522</v>
      </c>
      <c r="F185" s="4" t="s">
        <v>31</v>
      </c>
      <c r="G185" s="4">
        <v>3</v>
      </c>
      <c r="H185" s="9" t="s">
        <v>53</v>
      </c>
      <c r="I185" s="6" t="s">
        <v>95</v>
      </c>
      <c r="J185" s="6" t="s">
        <v>96</v>
      </c>
      <c r="K185" s="4" t="s">
        <v>28</v>
      </c>
      <c r="L185" s="4" t="s">
        <v>28</v>
      </c>
      <c r="M185" s="4" t="s">
        <v>644</v>
      </c>
      <c r="N185" s="4">
        <v>2</v>
      </c>
      <c r="O185" s="4">
        <v>4</v>
      </c>
      <c r="P185" s="20">
        <f t="shared" si="15"/>
        <v>8</v>
      </c>
      <c r="Q185" s="4" t="str">
        <f t="shared" si="16"/>
        <v>MEDIO</v>
      </c>
      <c r="R185" s="4">
        <v>25</v>
      </c>
      <c r="S185" s="20">
        <f t="shared" si="17"/>
        <v>200</v>
      </c>
      <c r="T185" s="4" t="str">
        <f t="shared" si="18"/>
        <v>II</v>
      </c>
      <c r="U185" s="4" t="str">
        <f t="shared" si="19"/>
        <v>NO ACEPTABLE O ACEPTABLE CON CONTROL ESPECIFICO</v>
      </c>
      <c r="V185" s="6" t="s">
        <v>29</v>
      </c>
      <c r="W185" s="4" t="s">
        <v>29</v>
      </c>
      <c r="X185" s="4" t="s">
        <v>29</v>
      </c>
      <c r="Y185" s="4" t="s">
        <v>645</v>
      </c>
      <c r="Z185" s="4" t="s">
        <v>97</v>
      </c>
      <c r="AA185" s="4" t="s">
        <v>732</v>
      </c>
    </row>
    <row r="186" spans="1:27" ht="105" x14ac:dyDescent="0.25">
      <c r="A186" s="24" t="s">
        <v>520</v>
      </c>
      <c r="B186" s="4" t="s">
        <v>62</v>
      </c>
      <c r="C186" s="4" t="s">
        <v>459</v>
      </c>
      <c r="D186" s="6" t="s">
        <v>521</v>
      </c>
      <c r="E186" s="6" t="s">
        <v>522</v>
      </c>
      <c r="F186" s="4" t="s">
        <v>31</v>
      </c>
      <c r="G186" s="4">
        <v>3</v>
      </c>
      <c r="H186" s="4" t="s">
        <v>25</v>
      </c>
      <c r="I186" s="9" t="s">
        <v>368</v>
      </c>
      <c r="J186" s="9" t="s">
        <v>369</v>
      </c>
      <c r="K186" s="9" t="s">
        <v>28</v>
      </c>
      <c r="L186" s="4" t="s">
        <v>28</v>
      </c>
      <c r="M186" s="4" t="s">
        <v>373</v>
      </c>
      <c r="N186" s="4">
        <v>2</v>
      </c>
      <c r="O186" s="4">
        <v>1</v>
      </c>
      <c r="P186" s="20">
        <f t="shared" si="15"/>
        <v>2</v>
      </c>
      <c r="Q186" s="4" t="str">
        <f t="shared" si="16"/>
        <v>BAJO</v>
      </c>
      <c r="R186" s="4">
        <v>10</v>
      </c>
      <c r="S186" s="20">
        <f t="shared" si="17"/>
        <v>20</v>
      </c>
      <c r="T186" s="4" t="str">
        <f t="shared" si="18"/>
        <v>IV</v>
      </c>
      <c r="U186" s="4" t="str">
        <f t="shared" si="19"/>
        <v>ACEPTABLE</v>
      </c>
      <c r="V186" s="6" t="s">
        <v>29</v>
      </c>
      <c r="W186" s="4" t="s">
        <v>29</v>
      </c>
      <c r="X186" s="4" t="s">
        <v>29</v>
      </c>
      <c r="Y186" s="4" t="s">
        <v>487</v>
      </c>
      <c r="Z186" s="4" t="s">
        <v>373</v>
      </c>
      <c r="AA186" s="4" t="s">
        <v>29</v>
      </c>
    </row>
    <row r="187" spans="1:27" ht="105" x14ac:dyDescent="0.25">
      <c r="A187" s="24" t="s">
        <v>520</v>
      </c>
      <c r="B187" s="4" t="s">
        <v>62</v>
      </c>
      <c r="C187" s="4" t="s">
        <v>459</v>
      </c>
      <c r="D187" s="6" t="s">
        <v>521</v>
      </c>
      <c r="E187" s="6" t="s">
        <v>522</v>
      </c>
      <c r="F187" s="4" t="s">
        <v>31</v>
      </c>
      <c r="G187" s="4">
        <v>3</v>
      </c>
      <c r="H187" s="6" t="s">
        <v>112</v>
      </c>
      <c r="I187" s="9" t="s">
        <v>316</v>
      </c>
      <c r="J187" s="9" t="s">
        <v>114</v>
      </c>
      <c r="K187" s="6" t="s">
        <v>115</v>
      </c>
      <c r="L187" s="6" t="s">
        <v>116</v>
      </c>
      <c r="M187" s="4" t="s">
        <v>28</v>
      </c>
      <c r="N187" s="4">
        <v>2</v>
      </c>
      <c r="O187" s="4">
        <v>2</v>
      </c>
      <c r="P187" s="20">
        <f t="shared" si="15"/>
        <v>4</v>
      </c>
      <c r="Q187" s="4" t="str">
        <f t="shared" si="16"/>
        <v>BAJO</v>
      </c>
      <c r="R187" s="4">
        <v>10</v>
      </c>
      <c r="S187" s="20">
        <f t="shared" si="17"/>
        <v>40</v>
      </c>
      <c r="T187" s="4" t="str">
        <f t="shared" si="18"/>
        <v>III</v>
      </c>
      <c r="U187" s="4" t="str">
        <f t="shared" si="19"/>
        <v>MEJORABLE</v>
      </c>
      <c r="V187" s="6" t="s">
        <v>29</v>
      </c>
      <c r="W187" s="4" t="s">
        <v>29</v>
      </c>
      <c r="X187" s="4" t="s">
        <v>29</v>
      </c>
      <c r="Y187" s="4" t="s">
        <v>117</v>
      </c>
      <c r="Z187" s="4" t="s">
        <v>29</v>
      </c>
      <c r="AA187" s="4" t="s">
        <v>118</v>
      </c>
    </row>
    <row r="188" spans="1:27" ht="105" x14ac:dyDescent="0.25">
      <c r="A188" s="24" t="s">
        <v>520</v>
      </c>
      <c r="B188" s="4" t="s">
        <v>62</v>
      </c>
      <c r="C188" s="4" t="s">
        <v>459</v>
      </c>
      <c r="D188" s="6" t="s">
        <v>521</v>
      </c>
      <c r="E188" s="6" t="s">
        <v>522</v>
      </c>
      <c r="F188" s="4" t="s">
        <v>31</v>
      </c>
      <c r="G188" s="4">
        <v>3</v>
      </c>
      <c r="H188" s="6" t="s">
        <v>112</v>
      </c>
      <c r="I188" s="6" t="s">
        <v>523</v>
      </c>
      <c r="J188" s="6" t="s">
        <v>524</v>
      </c>
      <c r="K188" s="4" t="s">
        <v>28</v>
      </c>
      <c r="L188" s="4" t="s">
        <v>525</v>
      </c>
      <c r="M188" s="4" t="s">
        <v>28</v>
      </c>
      <c r="N188" s="4">
        <v>2</v>
      </c>
      <c r="O188" s="4">
        <v>2</v>
      </c>
      <c r="P188" s="20">
        <f t="shared" si="15"/>
        <v>4</v>
      </c>
      <c r="Q188" s="4" t="str">
        <f t="shared" si="16"/>
        <v>BAJO</v>
      </c>
      <c r="R188" s="4">
        <v>60</v>
      </c>
      <c r="S188" s="20">
        <f t="shared" si="17"/>
        <v>240</v>
      </c>
      <c r="T188" s="4" t="str">
        <f t="shared" si="18"/>
        <v>II</v>
      </c>
      <c r="U188" s="4" t="str">
        <f t="shared" si="19"/>
        <v>NO ACEPTABLE O ACEPTABLE CON CONTROL ESPECIFICO</v>
      </c>
      <c r="V188" s="4" t="s">
        <v>29</v>
      </c>
      <c r="W188" s="4" t="s">
        <v>29</v>
      </c>
      <c r="X188" s="4" t="s">
        <v>29</v>
      </c>
      <c r="Y188" s="4" t="s">
        <v>525</v>
      </c>
      <c r="Z188" s="4" t="s">
        <v>29</v>
      </c>
      <c r="AA188" s="4" t="s">
        <v>526</v>
      </c>
    </row>
    <row r="189" spans="1:27" ht="105" x14ac:dyDescent="0.25">
      <c r="A189" s="24" t="s">
        <v>520</v>
      </c>
      <c r="B189" s="4" t="s">
        <v>62</v>
      </c>
      <c r="C189" s="4" t="s">
        <v>459</v>
      </c>
      <c r="D189" s="6" t="s">
        <v>521</v>
      </c>
      <c r="E189" s="6" t="s">
        <v>522</v>
      </c>
      <c r="F189" s="4" t="s">
        <v>31</v>
      </c>
      <c r="G189" s="4">
        <v>3</v>
      </c>
      <c r="H189" s="6" t="s">
        <v>112</v>
      </c>
      <c r="I189" s="6" t="s">
        <v>550</v>
      </c>
      <c r="J189" s="6" t="s">
        <v>125</v>
      </c>
      <c r="K189" s="9" t="s">
        <v>363</v>
      </c>
      <c r="L189" s="6" t="s">
        <v>28</v>
      </c>
      <c r="M189" s="6" t="s">
        <v>28</v>
      </c>
      <c r="N189" s="4">
        <v>2</v>
      </c>
      <c r="O189" s="4">
        <v>1</v>
      </c>
      <c r="P189" s="20">
        <f t="shared" si="15"/>
        <v>2</v>
      </c>
      <c r="Q189" s="4" t="str">
        <f t="shared" si="16"/>
        <v>BAJO</v>
      </c>
      <c r="R189" s="4">
        <v>10</v>
      </c>
      <c r="S189" s="20">
        <f t="shared" si="17"/>
        <v>20</v>
      </c>
      <c r="T189" s="4" t="str">
        <f t="shared" si="18"/>
        <v>IV</v>
      </c>
      <c r="U189" s="4" t="str">
        <f t="shared" si="19"/>
        <v>ACEPTABLE</v>
      </c>
      <c r="V189" s="6" t="s">
        <v>29</v>
      </c>
      <c r="W189" s="4" t="s">
        <v>29</v>
      </c>
      <c r="X189" s="4" t="s">
        <v>29</v>
      </c>
      <c r="Y189" s="4" t="s">
        <v>693</v>
      </c>
      <c r="Z189" s="4" t="s">
        <v>29</v>
      </c>
      <c r="AA189" s="4" t="s">
        <v>29</v>
      </c>
    </row>
    <row r="190" spans="1:27" ht="390" x14ac:dyDescent="0.25">
      <c r="A190" s="24" t="s">
        <v>520</v>
      </c>
      <c r="B190" s="4" t="s">
        <v>62</v>
      </c>
      <c r="C190" s="4" t="s">
        <v>459</v>
      </c>
      <c r="D190" s="6" t="s">
        <v>521</v>
      </c>
      <c r="E190" s="6" t="s">
        <v>522</v>
      </c>
      <c r="F190" s="4" t="s">
        <v>31</v>
      </c>
      <c r="G190" s="4">
        <v>3</v>
      </c>
      <c r="H190" s="6" t="s">
        <v>112</v>
      </c>
      <c r="I190" s="6" t="s">
        <v>473</v>
      </c>
      <c r="J190" s="6" t="s">
        <v>474</v>
      </c>
      <c r="K190" s="4" t="s">
        <v>475</v>
      </c>
      <c r="L190" s="4" t="s">
        <v>476</v>
      </c>
      <c r="M190" s="4" t="s">
        <v>777</v>
      </c>
      <c r="N190" s="4">
        <v>10</v>
      </c>
      <c r="O190" s="4">
        <v>1</v>
      </c>
      <c r="P190" s="20">
        <f t="shared" si="15"/>
        <v>10</v>
      </c>
      <c r="Q190" s="4" t="str">
        <f t="shared" si="16"/>
        <v>ALTO</v>
      </c>
      <c r="R190" s="4">
        <v>100</v>
      </c>
      <c r="S190" s="20">
        <f t="shared" si="17"/>
        <v>1000</v>
      </c>
      <c r="T190" s="4" t="str">
        <f t="shared" si="18"/>
        <v>I</v>
      </c>
      <c r="U190" s="4" t="str">
        <f t="shared" si="19"/>
        <v>NO ACEPTABLE</v>
      </c>
      <c r="V190" s="6" t="s">
        <v>29</v>
      </c>
      <c r="W190" s="4" t="s">
        <v>29</v>
      </c>
      <c r="X190" s="4" t="s">
        <v>477</v>
      </c>
      <c r="Y190" s="4" t="s">
        <v>778</v>
      </c>
      <c r="Z190" s="4" t="s">
        <v>779</v>
      </c>
      <c r="AA190" s="4" t="s">
        <v>478</v>
      </c>
    </row>
    <row r="191" spans="1:27" ht="105" x14ac:dyDescent="0.25">
      <c r="A191" s="24" t="s">
        <v>520</v>
      </c>
      <c r="B191" s="4" t="s">
        <v>62</v>
      </c>
      <c r="C191" s="4" t="s">
        <v>459</v>
      </c>
      <c r="D191" s="6" t="s">
        <v>521</v>
      </c>
      <c r="E191" s="6" t="s">
        <v>522</v>
      </c>
      <c r="F191" s="4" t="s">
        <v>31</v>
      </c>
      <c r="G191" s="4">
        <v>3</v>
      </c>
      <c r="H191" s="4" t="s">
        <v>26</v>
      </c>
      <c r="I191" s="9" t="s">
        <v>354</v>
      </c>
      <c r="J191" s="9" t="s">
        <v>102</v>
      </c>
      <c r="K191" s="9" t="s">
        <v>28</v>
      </c>
      <c r="L191" s="9" t="s">
        <v>28</v>
      </c>
      <c r="M191" s="9" t="s">
        <v>28</v>
      </c>
      <c r="N191" s="4">
        <v>6</v>
      </c>
      <c r="O191" s="4">
        <v>2</v>
      </c>
      <c r="P191" s="20">
        <f t="shared" si="15"/>
        <v>12</v>
      </c>
      <c r="Q191" s="4" t="str">
        <f t="shared" si="16"/>
        <v>ALTO</v>
      </c>
      <c r="R191" s="4">
        <v>10</v>
      </c>
      <c r="S191" s="20">
        <f t="shared" si="17"/>
        <v>120</v>
      </c>
      <c r="T191" s="4" t="str">
        <f t="shared" si="18"/>
        <v>III</v>
      </c>
      <c r="U191" s="4" t="str">
        <f t="shared" si="19"/>
        <v>MEJORABLE</v>
      </c>
      <c r="V191" s="6" t="s">
        <v>29</v>
      </c>
      <c r="W191" s="6" t="s">
        <v>29</v>
      </c>
      <c r="X191" s="6" t="s">
        <v>29</v>
      </c>
      <c r="Y191" s="6" t="s">
        <v>29</v>
      </c>
      <c r="Z191" s="6" t="s">
        <v>29</v>
      </c>
      <c r="AA191" s="6" t="s">
        <v>29</v>
      </c>
    </row>
    <row r="192" spans="1:27" ht="105" x14ac:dyDescent="0.25">
      <c r="A192" s="24" t="s">
        <v>520</v>
      </c>
      <c r="B192" s="4" t="s">
        <v>62</v>
      </c>
      <c r="C192" s="4" t="s">
        <v>459</v>
      </c>
      <c r="D192" s="6" t="s">
        <v>521</v>
      </c>
      <c r="E192" s="6" t="s">
        <v>522</v>
      </c>
      <c r="F192" s="4" t="s">
        <v>31</v>
      </c>
      <c r="G192" s="4">
        <v>3</v>
      </c>
      <c r="H192" s="4" t="s">
        <v>26</v>
      </c>
      <c r="I192" s="9" t="s">
        <v>308</v>
      </c>
      <c r="J192" s="9" t="s">
        <v>102</v>
      </c>
      <c r="K192" s="4" t="s">
        <v>28</v>
      </c>
      <c r="L192" s="4" t="s">
        <v>28</v>
      </c>
      <c r="M192" s="4" t="s">
        <v>28</v>
      </c>
      <c r="N192" s="6">
        <v>2</v>
      </c>
      <c r="O192" s="6">
        <v>2</v>
      </c>
      <c r="P192" s="20">
        <f t="shared" si="15"/>
        <v>4</v>
      </c>
      <c r="Q192" s="4" t="str">
        <f t="shared" si="16"/>
        <v>BAJO</v>
      </c>
      <c r="R192" s="4">
        <v>10</v>
      </c>
      <c r="S192" s="20">
        <f t="shared" si="17"/>
        <v>40</v>
      </c>
      <c r="T192" s="4" t="str">
        <f t="shared" si="18"/>
        <v>III</v>
      </c>
      <c r="U192" s="4" t="str">
        <f t="shared" si="19"/>
        <v>MEJORABLE</v>
      </c>
      <c r="V192" s="6" t="s">
        <v>29</v>
      </c>
      <c r="W192" s="4" t="s">
        <v>29</v>
      </c>
      <c r="X192" s="6" t="s">
        <v>29</v>
      </c>
      <c r="Y192" s="6" t="s">
        <v>29</v>
      </c>
      <c r="Z192" s="6" t="s">
        <v>29</v>
      </c>
      <c r="AA192" s="6" t="s">
        <v>29</v>
      </c>
    </row>
    <row r="193" spans="1:27" ht="105" x14ac:dyDescent="0.25">
      <c r="A193" s="24" t="s">
        <v>520</v>
      </c>
      <c r="B193" s="4" t="s">
        <v>62</v>
      </c>
      <c r="C193" s="4" t="s">
        <v>459</v>
      </c>
      <c r="D193" s="6" t="s">
        <v>521</v>
      </c>
      <c r="E193" s="6" t="s">
        <v>522</v>
      </c>
      <c r="F193" s="4" t="s">
        <v>31</v>
      </c>
      <c r="G193" s="4">
        <v>3</v>
      </c>
      <c r="H193" s="4" t="s">
        <v>27</v>
      </c>
      <c r="I193" s="6" t="s">
        <v>527</v>
      </c>
      <c r="J193" s="6" t="s">
        <v>110</v>
      </c>
      <c r="K193" s="6" t="s">
        <v>28</v>
      </c>
      <c r="L193" s="6" t="s">
        <v>28</v>
      </c>
      <c r="M193" s="6" t="s">
        <v>738</v>
      </c>
      <c r="N193" s="6">
        <v>2</v>
      </c>
      <c r="O193" s="6">
        <v>2</v>
      </c>
      <c r="P193" s="20">
        <f t="shared" si="15"/>
        <v>4</v>
      </c>
      <c r="Q193" s="4" t="str">
        <f t="shared" si="16"/>
        <v>BAJO</v>
      </c>
      <c r="R193" s="4">
        <v>25</v>
      </c>
      <c r="S193" s="20">
        <f t="shared" si="17"/>
        <v>100</v>
      </c>
      <c r="T193" s="4" t="str">
        <f t="shared" si="18"/>
        <v>III</v>
      </c>
      <c r="U193" s="4" t="str">
        <f t="shared" si="19"/>
        <v>MEJORABLE</v>
      </c>
      <c r="V193" s="6" t="s">
        <v>29</v>
      </c>
      <c r="W193" s="4" t="s">
        <v>29</v>
      </c>
      <c r="X193" s="6" t="s">
        <v>29</v>
      </c>
      <c r="Y193" s="6" t="s">
        <v>738</v>
      </c>
      <c r="Z193" s="4" t="s">
        <v>29</v>
      </c>
      <c r="AA193" s="4" t="s">
        <v>100</v>
      </c>
    </row>
    <row r="194" spans="1:27" ht="105" x14ac:dyDescent="0.25">
      <c r="A194" s="24" t="s">
        <v>520</v>
      </c>
      <c r="B194" s="4" t="s">
        <v>62</v>
      </c>
      <c r="C194" s="4" t="s">
        <v>459</v>
      </c>
      <c r="D194" s="6" t="s">
        <v>521</v>
      </c>
      <c r="E194" s="6" t="s">
        <v>522</v>
      </c>
      <c r="F194" s="4" t="s">
        <v>31</v>
      </c>
      <c r="G194" s="4">
        <v>3</v>
      </c>
      <c r="H194" s="9" t="s">
        <v>79</v>
      </c>
      <c r="I194" s="9" t="s">
        <v>129</v>
      </c>
      <c r="J194" s="9" t="s">
        <v>130</v>
      </c>
      <c r="K194" s="4" t="s">
        <v>28</v>
      </c>
      <c r="L194" s="4" t="s">
        <v>28</v>
      </c>
      <c r="M194" s="4" t="s">
        <v>171</v>
      </c>
      <c r="N194" s="4">
        <v>10</v>
      </c>
      <c r="O194" s="4">
        <v>1</v>
      </c>
      <c r="P194" s="20">
        <f t="shared" si="15"/>
        <v>10</v>
      </c>
      <c r="Q194" s="4" t="str">
        <f t="shared" si="16"/>
        <v>ALTO</v>
      </c>
      <c r="R194" s="4">
        <v>100</v>
      </c>
      <c r="S194" s="20">
        <f t="shared" si="17"/>
        <v>1000</v>
      </c>
      <c r="T194" s="4" t="str">
        <f t="shared" si="18"/>
        <v>I</v>
      </c>
      <c r="U194" s="4" t="str">
        <f t="shared" si="19"/>
        <v>NO ACEPTABLE</v>
      </c>
      <c r="V194" s="6" t="s">
        <v>29</v>
      </c>
      <c r="W194" s="4" t="s">
        <v>29</v>
      </c>
      <c r="X194" s="4" t="s">
        <v>29</v>
      </c>
      <c r="Y194" s="4" t="s">
        <v>664</v>
      </c>
      <c r="Z194" s="4" t="s">
        <v>29</v>
      </c>
      <c r="AA194" s="4" t="s">
        <v>132</v>
      </c>
    </row>
    <row r="195" spans="1:27" ht="105" x14ac:dyDescent="0.25">
      <c r="A195" s="24" t="s">
        <v>520</v>
      </c>
      <c r="B195" s="4" t="s">
        <v>62</v>
      </c>
      <c r="C195" s="4" t="s">
        <v>459</v>
      </c>
      <c r="D195" s="6" t="s">
        <v>521</v>
      </c>
      <c r="E195" s="6" t="s">
        <v>522</v>
      </c>
      <c r="F195" s="4" t="s">
        <v>31</v>
      </c>
      <c r="G195" s="4">
        <v>3</v>
      </c>
      <c r="H195" s="9" t="s">
        <v>79</v>
      </c>
      <c r="I195" s="9" t="s">
        <v>169</v>
      </c>
      <c r="J195" s="9" t="s">
        <v>170</v>
      </c>
      <c r="K195" s="4" t="s">
        <v>28</v>
      </c>
      <c r="L195" s="4" t="s">
        <v>28</v>
      </c>
      <c r="M195" s="4" t="s">
        <v>171</v>
      </c>
      <c r="N195" s="4">
        <v>2</v>
      </c>
      <c r="O195" s="4">
        <v>1</v>
      </c>
      <c r="P195" s="20">
        <f t="shared" si="15"/>
        <v>2</v>
      </c>
      <c r="Q195" s="4" t="str">
        <f t="shared" si="16"/>
        <v>BAJO</v>
      </c>
      <c r="R195" s="4">
        <v>10</v>
      </c>
      <c r="S195" s="20">
        <f t="shared" si="17"/>
        <v>20</v>
      </c>
      <c r="T195" s="4" t="str">
        <f t="shared" si="18"/>
        <v>IV</v>
      </c>
      <c r="U195" s="4" t="str">
        <f t="shared" si="19"/>
        <v>ACEPTABLE</v>
      </c>
      <c r="V195" s="6" t="s">
        <v>29</v>
      </c>
      <c r="W195" s="4" t="s">
        <v>29</v>
      </c>
      <c r="X195" s="4" t="s">
        <v>29</v>
      </c>
      <c r="Y195" s="4" t="s">
        <v>664</v>
      </c>
      <c r="Z195" s="4" t="s">
        <v>29</v>
      </c>
      <c r="AA195" s="4" t="s">
        <v>132</v>
      </c>
    </row>
    <row r="196" spans="1:27" ht="105" x14ac:dyDescent="0.25">
      <c r="A196" s="25" t="s">
        <v>726</v>
      </c>
      <c r="B196" s="4" t="s">
        <v>62</v>
      </c>
      <c r="C196" s="4" t="s">
        <v>459</v>
      </c>
      <c r="D196" s="6" t="s">
        <v>699</v>
      </c>
      <c r="E196" s="6" t="s">
        <v>783</v>
      </c>
      <c r="F196" s="4" t="s">
        <v>708</v>
      </c>
      <c r="G196" s="4" t="s">
        <v>71</v>
      </c>
      <c r="H196" s="9" t="s">
        <v>53</v>
      </c>
      <c r="I196" s="6" t="s">
        <v>95</v>
      </c>
      <c r="J196" s="6" t="s">
        <v>96</v>
      </c>
      <c r="K196" s="4" t="s">
        <v>28</v>
      </c>
      <c r="L196" s="4" t="s">
        <v>28</v>
      </c>
      <c r="M196" s="4" t="s">
        <v>644</v>
      </c>
      <c r="N196" s="4">
        <v>2</v>
      </c>
      <c r="O196" s="4">
        <v>4</v>
      </c>
      <c r="P196" s="20">
        <f t="shared" si="15"/>
        <v>8</v>
      </c>
      <c r="Q196" s="4" t="str">
        <f t="shared" si="16"/>
        <v>MEDIO</v>
      </c>
      <c r="R196" s="4">
        <v>25</v>
      </c>
      <c r="S196" s="20">
        <f t="shared" si="17"/>
        <v>200</v>
      </c>
      <c r="T196" s="4" t="str">
        <f t="shared" si="18"/>
        <v>II</v>
      </c>
      <c r="U196" s="4" t="str">
        <f t="shared" si="19"/>
        <v>NO ACEPTABLE O ACEPTABLE CON CONTROL ESPECIFICO</v>
      </c>
      <c r="V196" s="6" t="s">
        <v>29</v>
      </c>
      <c r="W196" s="4" t="s">
        <v>29</v>
      </c>
      <c r="X196" s="4" t="s">
        <v>29</v>
      </c>
      <c r="Y196" s="4" t="s">
        <v>645</v>
      </c>
      <c r="Z196" s="4" t="s">
        <v>97</v>
      </c>
      <c r="AA196" s="4" t="s">
        <v>732</v>
      </c>
    </row>
    <row r="197" spans="1:27" ht="105" x14ac:dyDescent="0.25">
      <c r="A197" s="25" t="s">
        <v>726</v>
      </c>
      <c r="B197" s="4" t="s">
        <v>62</v>
      </c>
      <c r="C197" s="4" t="s">
        <v>459</v>
      </c>
      <c r="D197" s="6" t="s">
        <v>699</v>
      </c>
      <c r="E197" s="6" t="s">
        <v>783</v>
      </c>
      <c r="F197" s="4" t="s">
        <v>708</v>
      </c>
      <c r="G197" s="4" t="s">
        <v>71</v>
      </c>
      <c r="H197" s="9" t="s">
        <v>53</v>
      </c>
      <c r="I197" s="6" t="s">
        <v>700</v>
      </c>
      <c r="J197" s="6" t="s">
        <v>701</v>
      </c>
      <c r="K197" s="4" t="s">
        <v>28</v>
      </c>
      <c r="L197" s="4" t="s">
        <v>28</v>
      </c>
      <c r="M197" s="4" t="s">
        <v>702</v>
      </c>
      <c r="N197" s="4">
        <v>2</v>
      </c>
      <c r="O197" s="4">
        <v>4</v>
      </c>
      <c r="P197" s="20">
        <f t="shared" si="15"/>
        <v>8</v>
      </c>
      <c r="Q197" s="4" t="str">
        <f t="shared" si="16"/>
        <v>MEDIO</v>
      </c>
      <c r="R197" s="4">
        <v>25</v>
      </c>
      <c r="S197" s="20">
        <f t="shared" si="17"/>
        <v>200</v>
      </c>
      <c r="T197" s="4" t="str">
        <f t="shared" si="18"/>
        <v>II</v>
      </c>
      <c r="U197" s="4" t="str">
        <f t="shared" si="19"/>
        <v>NO ACEPTABLE O ACEPTABLE CON CONTROL ESPECIFICO</v>
      </c>
      <c r="V197" s="6" t="s">
        <v>29</v>
      </c>
      <c r="W197" s="4" t="s">
        <v>29</v>
      </c>
      <c r="X197" s="4" t="s">
        <v>29</v>
      </c>
      <c r="Y197" s="4" t="s">
        <v>703</v>
      </c>
      <c r="Z197" s="4" t="s">
        <v>705</v>
      </c>
      <c r="AA197" s="4" t="s">
        <v>704</v>
      </c>
    </row>
    <row r="198" spans="1:27" ht="105" x14ac:dyDescent="0.25">
      <c r="A198" s="25" t="s">
        <v>726</v>
      </c>
      <c r="B198" s="4" t="s">
        <v>62</v>
      </c>
      <c r="C198" s="4" t="s">
        <v>459</v>
      </c>
      <c r="D198" s="6" t="s">
        <v>699</v>
      </c>
      <c r="E198" s="6" t="s">
        <v>783</v>
      </c>
      <c r="F198" s="4" t="s">
        <v>708</v>
      </c>
      <c r="G198" s="4" t="s">
        <v>71</v>
      </c>
      <c r="H198" s="9" t="s">
        <v>32</v>
      </c>
      <c r="I198" s="6" t="s">
        <v>317</v>
      </c>
      <c r="J198" s="6" t="s">
        <v>318</v>
      </c>
      <c r="K198" s="4" t="s">
        <v>319</v>
      </c>
      <c r="L198" s="4" t="s">
        <v>28</v>
      </c>
      <c r="M198" s="4" t="s">
        <v>242</v>
      </c>
      <c r="N198" s="4">
        <v>2</v>
      </c>
      <c r="O198" s="4">
        <v>4</v>
      </c>
      <c r="P198" s="20">
        <f t="shared" si="15"/>
        <v>8</v>
      </c>
      <c r="Q198" s="4" t="str">
        <f t="shared" si="16"/>
        <v>MEDIO</v>
      </c>
      <c r="R198" s="4">
        <v>25</v>
      </c>
      <c r="S198" s="20">
        <f t="shared" si="17"/>
        <v>200</v>
      </c>
      <c r="T198" s="4" t="str">
        <f t="shared" si="18"/>
        <v>II</v>
      </c>
      <c r="U198" s="4" t="str">
        <f t="shared" si="19"/>
        <v>NO ACEPTABLE O ACEPTABLE CON CONTROL ESPECIFICO</v>
      </c>
      <c r="V198" s="6" t="s">
        <v>29</v>
      </c>
      <c r="W198" s="4" t="s">
        <v>29</v>
      </c>
      <c r="X198" s="4" t="s">
        <v>29</v>
      </c>
      <c r="Y198" s="4" t="s">
        <v>707</v>
      </c>
      <c r="Z198" s="4" t="s">
        <v>730</v>
      </c>
      <c r="AA198" s="4" t="s">
        <v>706</v>
      </c>
    </row>
    <row r="199" spans="1:27" ht="105" x14ac:dyDescent="0.25">
      <c r="A199" s="25" t="s">
        <v>726</v>
      </c>
      <c r="B199" s="4" t="s">
        <v>62</v>
      </c>
      <c r="C199" s="4" t="s">
        <v>459</v>
      </c>
      <c r="D199" s="6" t="s">
        <v>699</v>
      </c>
      <c r="E199" s="6" t="s">
        <v>783</v>
      </c>
      <c r="F199" s="4" t="s">
        <v>708</v>
      </c>
      <c r="G199" s="4" t="s">
        <v>71</v>
      </c>
      <c r="H199" s="4" t="s">
        <v>25</v>
      </c>
      <c r="I199" s="9" t="s">
        <v>709</v>
      </c>
      <c r="J199" s="9" t="s">
        <v>710</v>
      </c>
      <c r="K199" s="9" t="s">
        <v>28</v>
      </c>
      <c r="L199" s="4" t="s">
        <v>28</v>
      </c>
      <c r="M199" s="4" t="s">
        <v>28</v>
      </c>
      <c r="N199" s="4">
        <v>6</v>
      </c>
      <c r="O199" s="4">
        <v>4</v>
      </c>
      <c r="P199" s="20">
        <f t="shared" si="15"/>
        <v>24</v>
      </c>
      <c r="Q199" s="4" t="str">
        <f t="shared" si="16"/>
        <v>MUY ALTO</v>
      </c>
      <c r="R199" s="4">
        <v>10</v>
      </c>
      <c r="S199" s="20">
        <f t="shared" si="17"/>
        <v>240</v>
      </c>
      <c r="T199" s="4" t="str">
        <f t="shared" si="18"/>
        <v>II</v>
      </c>
      <c r="U199" s="4" t="str">
        <f t="shared" si="19"/>
        <v>NO ACEPTABLE O ACEPTABLE CON CONTROL ESPECIFICO</v>
      </c>
      <c r="V199" s="6" t="s">
        <v>29</v>
      </c>
      <c r="W199" s="4" t="s">
        <v>29</v>
      </c>
      <c r="X199" s="4" t="s">
        <v>711</v>
      </c>
      <c r="Y199" s="4" t="s">
        <v>29</v>
      </c>
      <c r="Z199" s="4" t="s">
        <v>29</v>
      </c>
      <c r="AA199" s="4" t="s">
        <v>29</v>
      </c>
    </row>
    <row r="200" spans="1:27" ht="105" x14ac:dyDescent="0.25">
      <c r="A200" s="25" t="s">
        <v>726</v>
      </c>
      <c r="B200" s="4" t="s">
        <v>62</v>
      </c>
      <c r="C200" s="4" t="s">
        <v>459</v>
      </c>
      <c r="D200" s="6" t="s">
        <v>699</v>
      </c>
      <c r="E200" s="6" t="s">
        <v>783</v>
      </c>
      <c r="F200" s="4" t="s">
        <v>708</v>
      </c>
      <c r="G200" s="4" t="s">
        <v>71</v>
      </c>
      <c r="H200" s="6" t="s">
        <v>112</v>
      </c>
      <c r="I200" s="9" t="s">
        <v>316</v>
      </c>
      <c r="J200" s="9" t="s">
        <v>114</v>
      </c>
      <c r="K200" s="6" t="s">
        <v>115</v>
      </c>
      <c r="L200" s="6" t="s">
        <v>116</v>
      </c>
      <c r="M200" s="4" t="s">
        <v>28</v>
      </c>
      <c r="N200" s="4">
        <v>2</v>
      </c>
      <c r="O200" s="4">
        <v>3</v>
      </c>
      <c r="P200" s="20">
        <f t="shared" si="15"/>
        <v>6</v>
      </c>
      <c r="Q200" s="4" t="str">
        <f t="shared" si="16"/>
        <v>MEDIO</v>
      </c>
      <c r="R200" s="4">
        <v>10</v>
      </c>
      <c r="S200" s="20">
        <f t="shared" si="17"/>
        <v>60</v>
      </c>
      <c r="T200" s="4" t="str">
        <f t="shared" si="18"/>
        <v>III</v>
      </c>
      <c r="U200" s="4" t="str">
        <f t="shared" si="19"/>
        <v>MEJORABLE</v>
      </c>
      <c r="V200" s="6" t="s">
        <v>29</v>
      </c>
      <c r="W200" s="4" t="s">
        <v>29</v>
      </c>
      <c r="X200" s="4" t="s">
        <v>29</v>
      </c>
      <c r="Y200" s="4" t="s">
        <v>117</v>
      </c>
      <c r="Z200" s="4" t="s">
        <v>29</v>
      </c>
      <c r="AA200" s="4" t="s">
        <v>118</v>
      </c>
    </row>
    <row r="201" spans="1:27" ht="105" x14ac:dyDescent="0.25">
      <c r="A201" s="25" t="s">
        <v>726</v>
      </c>
      <c r="B201" s="4" t="s">
        <v>62</v>
      </c>
      <c r="C201" s="4" t="s">
        <v>459</v>
      </c>
      <c r="D201" s="6" t="s">
        <v>699</v>
      </c>
      <c r="E201" s="6" t="s">
        <v>783</v>
      </c>
      <c r="F201" s="4" t="s">
        <v>708</v>
      </c>
      <c r="G201" s="4" t="s">
        <v>71</v>
      </c>
      <c r="H201" s="6" t="s">
        <v>112</v>
      </c>
      <c r="I201" s="6" t="s">
        <v>550</v>
      </c>
      <c r="J201" s="6" t="s">
        <v>125</v>
      </c>
      <c r="K201" s="9" t="s">
        <v>363</v>
      </c>
      <c r="L201" s="6" t="s">
        <v>28</v>
      </c>
      <c r="M201" s="6" t="s">
        <v>28</v>
      </c>
      <c r="N201" s="4">
        <v>2</v>
      </c>
      <c r="O201" s="4">
        <v>1</v>
      </c>
      <c r="P201" s="20">
        <f t="shared" si="15"/>
        <v>2</v>
      </c>
      <c r="Q201" s="4" t="str">
        <f t="shared" si="16"/>
        <v>BAJO</v>
      </c>
      <c r="R201" s="4">
        <v>10</v>
      </c>
      <c r="S201" s="20">
        <f t="shared" si="17"/>
        <v>20</v>
      </c>
      <c r="T201" s="4" t="str">
        <f t="shared" si="18"/>
        <v>IV</v>
      </c>
      <c r="U201" s="4" t="str">
        <f t="shared" si="19"/>
        <v>ACEPTABLE</v>
      </c>
      <c r="V201" s="6" t="s">
        <v>29</v>
      </c>
      <c r="W201" s="4" t="s">
        <v>29</v>
      </c>
      <c r="X201" s="4" t="s">
        <v>29</v>
      </c>
      <c r="Y201" s="4" t="s">
        <v>693</v>
      </c>
      <c r="Z201" s="4" t="s">
        <v>29</v>
      </c>
      <c r="AA201" s="4" t="s">
        <v>29</v>
      </c>
    </row>
    <row r="202" spans="1:27" ht="105" x14ac:dyDescent="0.25">
      <c r="A202" s="25" t="s">
        <v>726</v>
      </c>
      <c r="B202" s="4" t="s">
        <v>62</v>
      </c>
      <c r="C202" s="4" t="s">
        <v>459</v>
      </c>
      <c r="D202" s="6" t="s">
        <v>699</v>
      </c>
      <c r="E202" s="6" t="s">
        <v>783</v>
      </c>
      <c r="F202" s="4" t="s">
        <v>708</v>
      </c>
      <c r="G202" s="4" t="s">
        <v>71</v>
      </c>
      <c r="H202" s="6" t="s">
        <v>112</v>
      </c>
      <c r="I202" s="6" t="s">
        <v>467</v>
      </c>
      <c r="J202" s="6" t="s">
        <v>468</v>
      </c>
      <c r="K202" s="4" t="s">
        <v>469</v>
      </c>
      <c r="L202" s="4" t="s">
        <v>717</v>
      </c>
      <c r="M202" s="4" t="s">
        <v>716</v>
      </c>
      <c r="N202" s="4">
        <v>2</v>
      </c>
      <c r="O202" s="4">
        <v>2</v>
      </c>
      <c r="P202" s="20">
        <f t="shared" ref="P202:P213" si="20">+O202*N202</f>
        <v>4</v>
      </c>
      <c r="Q202" s="4" t="str">
        <f t="shared" ref="Q202:Q213" si="21">IF(P202=0,"N/A",IF(AND(P202&gt;=1,P202&lt;=4),"BAJO",IF(AND(P202&gt;=6,P202&lt;=9),"MEDIO",IF(AND(P202&gt;=10,P202&lt;=20),"ALTO",IF(P202&gt;=24,"MUY ALTO")))))</f>
        <v>BAJO</v>
      </c>
      <c r="R202" s="4">
        <v>60</v>
      </c>
      <c r="S202" s="20">
        <f t="shared" ref="S202:S213" si="22">P202*R202</f>
        <v>240</v>
      </c>
      <c r="T202" s="4" t="str">
        <f t="shared" ref="T202:T213" si="23">IF(S202=0,"N/A",IF(AND(S202&gt;=1,S202&lt;=20),"IV",IF(AND(S202&gt;=40,S202&lt;=120),"III",IF(AND(S202&gt;=150,S202&lt;=500),"II",IF(S202&gt;=600,"I")))))</f>
        <v>II</v>
      </c>
      <c r="U202" s="4" t="str">
        <f t="shared" ref="U202:U213" si="24">IF(T202="N/A","N/A",IF(T202="I","NO ACEPTABLE",IF(T202="II","NO ACEPTABLE O ACEPTABLE CON CONTROL ESPECIFICO",IF(T202="III","MEJORABLE",IF(T202="IV","ACEPTABLE")))))</f>
        <v>NO ACEPTABLE O ACEPTABLE CON CONTROL ESPECIFICO</v>
      </c>
      <c r="V202" s="6" t="s">
        <v>29</v>
      </c>
      <c r="W202" s="4" t="s">
        <v>29</v>
      </c>
      <c r="X202" s="4" t="s">
        <v>29</v>
      </c>
      <c r="Y202" s="4" t="s">
        <v>718</v>
      </c>
      <c r="Z202" s="4" t="s">
        <v>719</v>
      </c>
      <c r="AA202" s="4" t="s">
        <v>472</v>
      </c>
    </row>
    <row r="203" spans="1:27" ht="300" x14ac:dyDescent="0.25">
      <c r="A203" s="25" t="s">
        <v>726</v>
      </c>
      <c r="B203" s="4" t="s">
        <v>62</v>
      </c>
      <c r="C203" s="4" t="s">
        <v>459</v>
      </c>
      <c r="D203" s="6" t="s">
        <v>699</v>
      </c>
      <c r="E203" s="6" t="s">
        <v>783</v>
      </c>
      <c r="F203" s="4" t="s">
        <v>708</v>
      </c>
      <c r="G203" s="4" t="s">
        <v>71</v>
      </c>
      <c r="H203" s="6" t="s">
        <v>112</v>
      </c>
      <c r="I203" s="6" t="s">
        <v>473</v>
      </c>
      <c r="J203" s="6" t="s">
        <v>474</v>
      </c>
      <c r="K203" s="4" t="s">
        <v>28</v>
      </c>
      <c r="L203" s="4" t="s">
        <v>476</v>
      </c>
      <c r="M203" s="4" t="s">
        <v>777</v>
      </c>
      <c r="N203" s="4">
        <v>10</v>
      </c>
      <c r="O203" s="4">
        <v>2</v>
      </c>
      <c r="P203" s="20">
        <f t="shared" si="20"/>
        <v>20</v>
      </c>
      <c r="Q203" s="4" t="str">
        <f t="shared" si="21"/>
        <v>ALTO</v>
      </c>
      <c r="R203" s="4">
        <v>100</v>
      </c>
      <c r="S203" s="20">
        <f t="shared" si="22"/>
        <v>2000</v>
      </c>
      <c r="T203" s="4" t="str">
        <f t="shared" si="23"/>
        <v>I</v>
      </c>
      <c r="U203" s="4" t="str">
        <f t="shared" si="24"/>
        <v>NO ACEPTABLE</v>
      </c>
      <c r="V203" s="6" t="s">
        <v>29</v>
      </c>
      <c r="W203" s="4" t="s">
        <v>29</v>
      </c>
      <c r="X203" s="4" t="s">
        <v>721</v>
      </c>
      <c r="Y203" s="4" t="s">
        <v>787</v>
      </c>
      <c r="Z203" s="4" t="s">
        <v>728</v>
      </c>
      <c r="AA203" s="4" t="s">
        <v>722</v>
      </c>
    </row>
    <row r="204" spans="1:27" ht="255" x14ac:dyDescent="0.25">
      <c r="A204" s="25" t="s">
        <v>726</v>
      </c>
      <c r="B204" s="4" t="s">
        <v>62</v>
      </c>
      <c r="C204" s="4" t="s">
        <v>459</v>
      </c>
      <c r="D204" s="6" t="s">
        <v>699</v>
      </c>
      <c r="E204" s="6" t="s">
        <v>783</v>
      </c>
      <c r="F204" s="4" t="s">
        <v>708</v>
      </c>
      <c r="G204" s="4" t="s">
        <v>71</v>
      </c>
      <c r="H204" s="6" t="s">
        <v>112</v>
      </c>
      <c r="I204" s="6" t="s">
        <v>723</v>
      </c>
      <c r="J204" s="6" t="s">
        <v>727</v>
      </c>
      <c r="K204" s="4" t="s">
        <v>28</v>
      </c>
      <c r="L204" s="4" t="s">
        <v>724</v>
      </c>
      <c r="M204" s="4" t="s">
        <v>788</v>
      </c>
      <c r="N204" s="4">
        <v>6</v>
      </c>
      <c r="O204" s="4">
        <v>4</v>
      </c>
      <c r="P204" s="20">
        <f t="shared" si="20"/>
        <v>24</v>
      </c>
      <c r="Q204" s="4" t="str">
        <f t="shared" si="21"/>
        <v>MUY ALTO</v>
      </c>
      <c r="R204" s="4">
        <v>25</v>
      </c>
      <c r="S204" s="20">
        <f t="shared" si="22"/>
        <v>600</v>
      </c>
      <c r="T204" s="4" t="str">
        <f t="shared" si="23"/>
        <v>I</v>
      </c>
      <c r="U204" s="4" t="str">
        <f t="shared" si="24"/>
        <v>NO ACEPTABLE</v>
      </c>
      <c r="V204" s="6" t="s">
        <v>29</v>
      </c>
      <c r="W204" s="4" t="s">
        <v>29</v>
      </c>
      <c r="X204" s="4" t="s">
        <v>721</v>
      </c>
      <c r="Y204" s="4" t="s">
        <v>792</v>
      </c>
      <c r="Z204" s="4" t="s">
        <v>729</v>
      </c>
      <c r="AA204" s="4" t="s">
        <v>725</v>
      </c>
    </row>
    <row r="205" spans="1:27" ht="105" x14ac:dyDescent="0.25">
      <c r="A205" s="25" t="s">
        <v>726</v>
      </c>
      <c r="B205" s="4" t="s">
        <v>62</v>
      </c>
      <c r="C205" s="4" t="s">
        <v>459</v>
      </c>
      <c r="D205" s="6" t="s">
        <v>699</v>
      </c>
      <c r="E205" s="6" t="s">
        <v>783</v>
      </c>
      <c r="F205" s="4" t="s">
        <v>708</v>
      </c>
      <c r="G205" s="4" t="s">
        <v>71</v>
      </c>
      <c r="H205" s="4" t="s">
        <v>27</v>
      </c>
      <c r="I205" s="6" t="s">
        <v>790</v>
      </c>
      <c r="J205" s="6" t="s">
        <v>110</v>
      </c>
      <c r="K205" s="4" t="s">
        <v>28</v>
      </c>
      <c r="L205" s="4" t="s">
        <v>28</v>
      </c>
      <c r="M205" s="6" t="s">
        <v>738</v>
      </c>
      <c r="N205" s="4">
        <v>2</v>
      </c>
      <c r="O205" s="4">
        <v>3</v>
      </c>
      <c r="P205" s="20">
        <f t="shared" si="20"/>
        <v>6</v>
      </c>
      <c r="Q205" s="4" t="str">
        <f t="shared" si="21"/>
        <v>MEDIO</v>
      </c>
      <c r="R205" s="4">
        <v>10</v>
      </c>
      <c r="S205" s="20">
        <f t="shared" si="22"/>
        <v>60</v>
      </c>
      <c r="T205" s="4" t="str">
        <f t="shared" si="23"/>
        <v>III</v>
      </c>
      <c r="U205" s="4" t="str">
        <f t="shared" si="24"/>
        <v>MEJORABLE</v>
      </c>
      <c r="V205" s="6" t="s">
        <v>29</v>
      </c>
      <c r="W205" s="4" t="s">
        <v>29</v>
      </c>
      <c r="X205" s="4" t="s">
        <v>29</v>
      </c>
      <c r="Y205" s="6" t="s">
        <v>738</v>
      </c>
      <c r="Z205" s="4" t="s">
        <v>29</v>
      </c>
      <c r="AA205" s="4" t="s">
        <v>100</v>
      </c>
    </row>
    <row r="206" spans="1:27" ht="105" x14ac:dyDescent="0.25">
      <c r="A206" s="25" t="s">
        <v>726</v>
      </c>
      <c r="B206" s="4" t="s">
        <v>62</v>
      </c>
      <c r="C206" s="4" t="s">
        <v>459</v>
      </c>
      <c r="D206" s="6" t="s">
        <v>699</v>
      </c>
      <c r="E206" s="6" t="s">
        <v>783</v>
      </c>
      <c r="F206" s="4" t="s">
        <v>708</v>
      </c>
      <c r="G206" s="4" t="s">
        <v>71</v>
      </c>
      <c r="H206" s="4" t="s">
        <v>27</v>
      </c>
      <c r="I206" s="6" t="s">
        <v>625</v>
      </c>
      <c r="J206" s="6" t="s">
        <v>626</v>
      </c>
      <c r="K206" s="4" t="s">
        <v>28</v>
      </c>
      <c r="L206" s="4" t="s">
        <v>28</v>
      </c>
      <c r="M206" s="6" t="s">
        <v>738</v>
      </c>
      <c r="N206" s="4">
        <v>2</v>
      </c>
      <c r="O206" s="4">
        <v>3</v>
      </c>
      <c r="P206" s="20">
        <f t="shared" si="20"/>
        <v>6</v>
      </c>
      <c r="Q206" s="4" t="str">
        <f t="shared" si="21"/>
        <v>MEDIO</v>
      </c>
      <c r="R206" s="4">
        <v>10</v>
      </c>
      <c r="S206" s="20">
        <f t="shared" si="22"/>
        <v>60</v>
      </c>
      <c r="T206" s="4" t="str">
        <f t="shared" si="23"/>
        <v>III</v>
      </c>
      <c r="U206" s="4" t="str">
        <f t="shared" si="24"/>
        <v>MEJORABLE</v>
      </c>
      <c r="V206" s="6" t="s">
        <v>29</v>
      </c>
      <c r="W206" s="4" t="s">
        <v>29</v>
      </c>
      <c r="X206" s="4" t="s">
        <v>29</v>
      </c>
      <c r="Y206" s="6" t="s">
        <v>738</v>
      </c>
      <c r="Z206" s="4" t="s">
        <v>29</v>
      </c>
      <c r="AA206" s="4" t="s">
        <v>100</v>
      </c>
    </row>
    <row r="207" spans="1:27" ht="105" x14ac:dyDescent="0.25">
      <c r="A207" s="25" t="s">
        <v>726</v>
      </c>
      <c r="B207" s="4" t="s">
        <v>62</v>
      </c>
      <c r="C207" s="4" t="s">
        <v>459</v>
      </c>
      <c r="D207" s="6" t="s">
        <v>699</v>
      </c>
      <c r="E207" s="6" t="s">
        <v>783</v>
      </c>
      <c r="F207" s="4" t="s">
        <v>708</v>
      </c>
      <c r="G207" s="4" t="s">
        <v>71</v>
      </c>
      <c r="H207" s="4" t="s">
        <v>112</v>
      </c>
      <c r="I207" s="6" t="s">
        <v>791</v>
      </c>
      <c r="J207" s="6" t="s">
        <v>712</v>
      </c>
      <c r="K207" s="4" t="s">
        <v>28</v>
      </c>
      <c r="L207" s="4" t="s">
        <v>28</v>
      </c>
      <c r="M207" s="6" t="s">
        <v>713</v>
      </c>
      <c r="N207" s="4">
        <v>2</v>
      </c>
      <c r="O207" s="4">
        <v>3</v>
      </c>
      <c r="P207" s="20">
        <f t="shared" si="20"/>
        <v>6</v>
      </c>
      <c r="Q207" s="4" t="str">
        <f t="shared" si="21"/>
        <v>MEDIO</v>
      </c>
      <c r="R207" s="4">
        <v>10</v>
      </c>
      <c r="S207" s="20">
        <f t="shared" si="22"/>
        <v>60</v>
      </c>
      <c r="T207" s="4" t="str">
        <f t="shared" si="23"/>
        <v>III</v>
      </c>
      <c r="U207" s="4" t="str">
        <f t="shared" si="24"/>
        <v>MEJORABLE</v>
      </c>
      <c r="V207" s="6" t="s">
        <v>29</v>
      </c>
      <c r="W207" s="4" t="s">
        <v>29</v>
      </c>
      <c r="X207" s="4" t="s">
        <v>29</v>
      </c>
      <c r="Y207" s="6" t="s">
        <v>715</v>
      </c>
      <c r="Z207" s="4" t="s">
        <v>714</v>
      </c>
      <c r="AA207" s="4" t="s">
        <v>29</v>
      </c>
    </row>
    <row r="208" spans="1:27" ht="105" x14ac:dyDescent="0.25">
      <c r="A208" s="25" t="s">
        <v>726</v>
      </c>
      <c r="B208" s="4" t="s">
        <v>62</v>
      </c>
      <c r="C208" s="4" t="s">
        <v>459</v>
      </c>
      <c r="D208" s="6" t="s">
        <v>699</v>
      </c>
      <c r="E208" s="6" t="s">
        <v>783</v>
      </c>
      <c r="F208" s="4" t="s">
        <v>708</v>
      </c>
      <c r="G208" s="4" t="s">
        <v>71</v>
      </c>
      <c r="H208" s="9" t="s">
        <v>79</v>
      </c>
      <c r="I208" s="9" t="s">
        <v>129</v>
      </c>
      <c r="J208" s="9" t="s">
        <v>130</v>
      </c>
      <c r="K208" s="4" t="s">
        <v>28</v>
      </c>
      <c r="L208" s="4" t="s">
        <v>28</v>
      </c>
      <c r="M208" s="4" t="s">
        <v>171</v>
      </c>
      <c r="N208" s="4">
        <v>10</v>
      </c>
      <c r="O208" s="4">
        <v>1</v>
      </c>
      <c r="P208" s="20">
        <f t="shared" si="20"/>
        <v>10</v>
      </c>
      <c r="Q208" s="4" t="str">
        <f t="shared" si="21"/>
        <v>ALTO</v>
      </c>
      <c r="R208" s="4">
        <v>100</v>
      </c>
      <c r="S208" s="20">
        <f t="shared" si="22"/>
        <v>1000</v>
      </c>
      <c r="T208" s="4" t="str">
        <f t="shared" si="23"/>
        <v>I</v>
      </c>
      <c r="U208" s="4" t="str">
        <f t="shared" si="24"/>
        <v>NO ACEPTABLE</v>
      </c>
      <c r="V208" s="6" t="s">
        <v>29</v>
      </c>
      <c r="W208" s="4" t="s">
        <v>29</v>
      </c>
      <c r="X208" s="4" t="s">
        <v>29</v>
      </c>
      <c r="Y208" s="4" t="s">
        <v>664</v>
      </c>
      <c r="Z208" s="4" t="s">
        <v>29</v>
      </c>
      <c r="AA208" s="4" t="s">
        <v>132</v>
      </c>
    </row>
    <row r="209" spans="1:27" ht="105" x14ac:dyDescent="0.25">
      <c r="A209" s="25" t="s">
        <v>726</v>
      </c>
      <c r="B209" s="4" t="s">
        <v>62</v>
      </c>
      <c r="C209" s="4" t="s">
        <v>459</v>
      </c>
      <c r="D209" s="6" t="s">
        <v>699</v>
      </c>
      <c r="E209" s="6" t="s">
        <v>783</v>
      </c>
      <c r="F209" s="4" t="s">
        <v>708</v>
      </c>
      <c r="G209" s="4" t="s">
        <v>71</v>
      </c>
      <c r="H209" s="9" t="s">
        <v>79</v>
      </c>
      <c r="I209" s="9" t="s">
        <v>169</v>
      </c>
      <c r="J209" s="9" t="s">
        <v>170</v>
      </c>
      <c r="K209" s="4" t="s">
        <v>28</v>
      </c>
      <c r="L209" s="4" t="s">
        <v>28</v>
      </c>
      <c r="M209" s="4" t="s">
        <v>171</v>
      </c>
      <c r="N209" s="4">
        <v>2</v>
      </c>
      <c r="O209" s="4">
        <v>1</v>
      </c>
      <c r="P209" s="20">
        <f t="shared" si="20"/>
        <v>2</v>
      </c>
      <c r="Q209" s="4" t="str">
        <f t="shared" si="21"/>
        <v>BAJO</v>
      </c>
      <c r="R209" s="4">
        <v>10</v>
      </c>
      <c r="S209" s="20">
        <f t="shared" si="22"/>
        <v>20</v>
      </c>
      <c r="T209" s="4" t="str">
        <f t="shared" si="23"/>
        <v>IV</v>
      </c>
      <c r="U209" s="4" t="str">
        <f t="shared" si="24"/>
        <v>ACEPTABLE</v>
      </c>
      <c r="V209" s="6" t="s">
        <v>29</v>
      </c>
      <c r="W209" s="4" t="s">
        <v>29</v>
      </c>
      <c r="X209" s="4" t="s">
        <v>29</v>
      </c>
      <c r="Y209" s="4" t="s">
        <v>664</v>
      </c>
      <c r="Z209" s="4" t="s">
        <v>29</v>
      </c>
      <c r="AA209" s="4" t="s">
        <v>132</v>
      </c>
    </row>
    <row r="210" spans="1:27" ht="105" x14ac:dyDescent="0.25">
      <c r="A210" s="25" t="s">
        <v>726</v>
      </c>
      <c r="B210" s="4" t="s">
        <v>62</v>
      </c>
      <c r="C210" s="4" t="s">
        <v>459</v>
      </c>
      <c r="D210" s="6" t="s">
        <v>699</v>
      </c>
      <c r="E210" s="6" t="s">
        <v>783</v>
      </c>
      <c r="F210" s="4" t="s">
        <v>708</v>
      </c>
      <c r="G210" s="4" t="s">
        <v>71</v>
      </c>
      <c r="H210" s="6" t="s">
        <v>112</v>
      </c>
      <c r="I210" s="9" t="s">
        <v>588</v>
      </c>
      <c r="J210" s="9" t="s">
        <v>412</v>
      </c>
      <c r="K210" s="9" t="s">
        <v>589</v>
      </c>
      <c r="L210" s="9" t="s">
        <v>28</v>
      </c>
      <c r="M210" s="9" t="s">
        <v>171</v>
      </c>
      <c r="N210" s="4">
        <v>6</v>
      </c>
      <c r="O210" s="4">
        <v>2</v>
      </c>
      <c r="P210" s="20">
        <f t="shared" si="20"/>
        <v>12</v>
      </c>
      <c r="Q210" s="4" t="str">
        <f t="shared" si="21"/>
        <v>ALTO</v>
      </c>
      <c r="R210" s="4">
        <v>25</v>
      </c>
      <c r="S210" s="20">
        <f t="shared" si="22"/>
        <v>300</v>
      </c>
      <c r="T210" s="4" t="str">
        <f t="shared" si="23"/>
        <v>II</v>
      </c>
      <c r="U210" s="4" t="str">
        <f t="shared" si="24"/>
        <v>NO ACEPTABLE O ACEPTABLE CON CONTROL ESPECIFICO</v>
      </c>
      <c r="V210" s="6" t="s">
        <v>29</v>
      </c>
      <c r="W210" s="4" t="s">
        <v>29</v>
      </c>
      <c r="X210" s="4" t="s">
        <v>29</v>
      </c>
      <c r="Y210" s="4" t="s">
        <v>590</v>
      </c>
      <c r="Z210" s="4" t="s">
        <v>29</v>
      </c>
      <c r="AA210" s="4" t="s">
        <v>128</v>
      </c>
    </row>
    <row r="211" spans="1:27" ht="105" x14ac:dyDescent="0.25">
      <c r="A211" s="25" t="s">
        <v>726</v>
      </c>
      <c r="B211" s="4" t="s">
        <v>62</v>
      </c>
      <c r="C211" s="4" t="s">
        <v>459</v>
      </c>
      <c r="D211" s="6" t="s">
        <v>699</v>
      </c>
      <c r="E211" s="6" t="s">
        <v>783</v>
      </c>
      <c r="F211" s="4" t="s">
        <v>708</v>
      </c>
      <c r="G211" s="4" t="s">
        <v>71</v>
      </c>
      <c r="H211" s="6" t="s">
        <v>112</v>
      </c>
      <c r="I211" s="6" t="s">
        <v>361</v>
      </c>
      <c r="J211" s="6" t="s">
        <v>125</v>
      </c>
      <c r="K211" s="6" t="s">
        <v>363</v>
      </c>
      <c r="L211" s="6" t="s">
        <v>127</v>
      </c>
      <c r="M211" s="6" t="s">
        <v>28</v>
      </c>
      <c r="N211" s="4">
        <v>2</v>
      </c>
      <c r="O211" s="4">
        <v>2</v>
      </c>
      <c r="P211" s="20">
        <f t="shared" si="20"/>
        <v>4</v>
      </c>
      <c r="Q211" s="4" t="str">
        <f t="shared" si="21"/>
        <v>BAJO</v>
      </c>
      <c r="R211" s="4">
        <v>10</v>
      </c>
      <c r="S211" s="20">
        <f t="shared" si="22"/>
        <v>40</v>
      </c>
      <c r="T211" s="4" t="str">
        <f t="shared" si="23"/>
        <v>III</v>
      </c>
      <c r="U211" s="4" t="str">
        <f t="shared" si="24"/>
        <v>MEJORABLE</v>
      </c>
      <c r="V211" s="4" t="s">
        <v>29</v>
      </c>
      <c r="W211" s="4" t="s">
        <v>29</v>
      </c>
      <c r="X211" s="4" t="s">
        <v>29</v>
      </c>
      <c r="Y211" s="6" t="s">
        <v>720</v>
      </c>
      <c r="Z211" s="4" t="s">
        <v>29</v>
      </c>
      <c r="AA211" s="4" t="s">
        <v>128</v>
      </c>
    </row>
    <row r="212" spans="1:27" ht="105" x14ac:dyDescent="0.25">
      <c r="A212" s="25" t="s">
        <v>726</v>
      </c>
      <c r="B212" s="4" t="s">
        <v>62</v>
      </c>
      <c r="C212" s="4" t="s">
        <v>459</v>
      </c>
      <c r="D212" s="6" t="s">
        <v>699</v>
      </c>
      <c r="E212" s="6" t="s">
        <v>783</v>
      </c>
      <c r="F212" s="4" t="s">
        <v>708</v>
      </c>
      <c r="G212" s="4" t="s">
        <v>71</v>
      </c>
      <c r="H212" s="6" t="s">
        <v>112</v>
      </c>
      <c r="I212" s="9" t="s">
        <v>734</v>
      </c>
      <c r="J212" s="6" t="s">
        <v>114</v>
      </c>
      <c r="K212" s="9" t="s">
        <v>432</v>
      </c>
      <c r="L212" s="9" t="s">
        <v>121</v>
      </c>
      <c r="M212" s="9" t="s">
        <v>28</v>
      </c>
      <c r="N212" s="4">
        <v>6</v>
      </c>
      <c r="O212" s="9">
        <v>2</v>
      </c>
      <c r="P212" s="20">
        <f t="shared" si="20"/>
        <v>12</v>
      </c>
      <c r="Q212" s="4" t="str">
        <f t="shared" si="21"/>
        <v>ALTO</v>
      </c>
      <c r="R212" s="4">
        <v>60</v>
      </c>
      <c r="S212" s="20">
        <f t="shared" si="22"/>
        <v>720</v>
      </c>
      <c r="T212" s="4" t="str">
        <f t="shared" si="23"/>
        <v>I</v>
      </c>
      <c r="U212" s="4" t="str">
        <f t="shared" si="24"/>
        <v>NO ACEPTABLE</v>
      </c>
      <c r="V212" s="6" t="s">
        <v>29</v>
      </c>
      <c r="W212" s="4" t="s">
        <v>29</v>
      </c>
      <c r="X212" s="4" t="s">
        <v>29</v>
      </c>
      <c r="Y212" s="4" t="s">
        <v>591</v>
      </c>
      <c r="Z212" s="4" t="s">
        <v>29</v>
      </c>
      <c r="AA212" s="4" t="s">
        <v>592</v>
      </c>
    </row>
    <row r="213" spans="1:27" ht="150" x14ac:dyDescent="0.25">
      <c r="A213" s="25" t="s">
        <v>726</v>
      </c>
      <c r="B213" s="4" t="s">
        <v>62</v>
      </c>
      <c r="C213" s="4" t="s">
        <v>459</v>
      </c>
      <c r="D213" s="6" t="s">
        <v>699</v>
      </c>
      <c r="E213" s="6" t="s">
        <v>783</v>
      </c>
      <c r="F213" s="4" t="s">
        <v>708</v>
      </c>
      <c r="G213" s="4" t="s">
        <v>71</v>
      </c>
      <c r="H213" s="6" t="s">
        <v>112</v>
      </c>
      <c r="I213" s="4" t="s">
        <v>198</v>
      </c>
      <c r="J213" s="6" t="s">
        <v>114</v>
      </c>
      <c r="K213" s="6" t="s">
        <v>357</v>
      </c>
      <c r="L213" s="9" t="s">
        <v>637</v>
      </c>
      <c r="M213" s="9" t="s">
        <v>28</v>
      </c>
      <c r="N213" s="4">
        <v>2</v>
      </c>
      <c r="O213" s="9">
        <v>2</v>
      </c>
      <c r="P213" s="20">
        <f t="shared" si="20"/>
        <v>4</v>
      </c>
      <c r="Q213" s="4" t="str">
        <f t="shared" si="21"/>
        <v>BAJO</v>
      </c>
      <c r="R213" s="4">
        <v>10</v>
      </c>
      <c r="S213" s="20">
        <f t="shared" si="22"/>
        <v>40</v>
      </c>
      <c r="T213" s="4" t="str">
        <f t="shared" si="23"/>
        <v>III</v>
      </c>
      <c r="U213" s="4" t="str">
        <f t="shared" si="24"/>
        <v>MEJORABLE</v>
      </c>
      <c r="V213" s="6" t="s">
        <v>29</v>
      </c>
      <c r="W213" s="4" t="s">
        <v>29</v>
      </c>
      <c r="X213" s="6" t="s">
        <v>384</v>
      </c>
      <c r="Y213" s="4" t="s">
        <v>359</v>
      </c>
      <c r="Z213" s="4" t="s">
        <v>29</v>
      </c>
      <c r="AA213" s="4" t="s">
        <v>360</v>
      </c>
    </row>
  </sheetData>
  <autoFilter ref="A8:AA213" xr:uid="{00000000-0001-0000-0500-000000000000}"/>
  <mergeCells count="22">
    <mergeCell ref="A5:B5"/>
    <mergeCell ref="C5:D5"/>
    <mergeCell ref="A6:AA6"/>
    <mergeCell ref="N7:U7"/>
    <mergeCell ref="AA7:AA8"/>
    <mergeCell ref="I7:I8"/>
    <mergeCell ref="A7:A8"/>
    <mergeCell ref="B7:B8"/>
    <mergeCell ref="C7:C8"/>
    <mergeCell ref="D7:D8"/>
    <mergeCell ref="E7:E8"/>
    <mergeCell ref="J7:J8"/>
    <mergeCell ref="K7:M7"/>
    <mergeCell ref="V7:Z7"/>
    <mergeCell ref="F7:F8"/>
    <mergeCell ref="A1:B3"/>
    <mergeCell ref="C1:W1"/>
    <mergeCell ref="X1:Y1"/>
    <mergeCell ref="Z1:AA3"/>
    <mergeCell ref="C2:W3"/>
    <mergeCell ref="X2:Y2"/>
    <mergeCell ref="X3:Y3"/>
  </mergeCells>
  <conditionalFormatting sqref="Q9:Q213">
    <cfRule type="cellIs" dxfId="35" priority="102" stopIfTrue="1" operator="equal">
      <formula>"MUY ALTO"</formula>
    </cfRule>
    <cfRule type="cellIs" dxfId="34" priority="104" stopIfTrue="1" operator="equal">
      <formula>"MEDIO"</formula>
    </cfRule>
    <cfRule type="cellIs" dxfId="33" priority="105" stopIfTrue="1" operator="equal">
      <formula>"BAJO"</formula>
    </cfRule>
  </conditionalFormatting>
  <conditionalFormatting sqref="T9:T213">
    <cfRule type="cellIs" dxfId="32" priority="170" stopIfTrue="1" operator="equal">
      <formula>"IV"</formula>
    </cfRule>
    <cfRule type="cellIs" dxfId="31" priority="171" stopIfTrue="1" operator="equal">
      <formula>"III"</formula>
    </cfRule>
    <cfRule type="cellIs" dxfId="30" priority="172" stopIfTrue="1" operator="equal">
      <formula>"II"</formula>
    </cfRule>
    <cfRule type="cellIs" dxfId="29" priority="173" stopIfTrue="1" operator="equal">
      <formula>"I"</formula>
    </cfRule>
    <cfRule type="cellIs" dxfId="28" priority="174" stopIfTrue="1" operator="between">
      <formula>"III"</formula>
      <formula>"IV"</formula>
    </cfRule>
    <cfRule type="cellIs" dxfId="27" priority="175" stopIfTrue="1" operator="equal">
      <formula>"II"</formula>
    </cfRule>
    <cfRule type="cellIs" dxfId="26" priority="176" stopIfTrue="1" operator="equal">
      <formula>"I"</formula>
    </cfRule>
  </conditionalFormatting>
  <conditionalFormatting sqref="T9:U213">
    <cfRule type="cellIs" dxfId="25" priority="166" stopIfTrue="1" operator="equal">
      <formula>"MEJORABLE"</formula>
    </cfRule>
    <cfRule type="cellIs" dxfId="24" priority="167" stopIfTrue="1" operator="equal">
      <formula>"NO ACEPTABLE"</formula>
    </cfRule>
    <cfRule type="cellIs" dxfId="23" priority="168" stopIfTrue="1" operator="equal">
      <formula>"NO ACEPTABLE O ACEPTABLE CON CONTROL ESPECIFICO"</formula>
    </cfRule>
    <cfRule type="cellIs" dxfId="22" priority="169" stopIfTrue="1" operator="equal">
      <formula>"ACEPTABLE"</formula>
    </cfRule>
  </conditionalFormatting>
  <dataValidations count="5">
    <dataValidation allowBlank="1" showInputMessage="1" showErrorMessage="1" promptTitle="NIVEL DE RIESGO #8" prompt="I  entre 4000-600_x000a_II entre 500-150_x000a_III entre 120-40_x000a_IV si es igual a 20" sqref="T8" xr:uid="{D49104FE-5587-4C92-BC60-B1C50B2A2B88}"/>
    <dataValidation allowBlank="1" showInputMessage="1" showErrorMessage="1" promptTitle="NIVEL DE CONSECUENCIA #6" prompt="100: Muerte(s)_x000a_60: Lesiones o enfermedades graves irreparables (incapacidad permanente parcial o invalidez)_x000a_25: Lesiones o enfermedades con incapacidad laboral temporal (ILT)_x000a_10: Lesiones o enfermedades que no requieren incapacidad.  " sqref="R8" xr:uid="{F4DB698A-E621-446E-981C-F483A2B53CBB}"/>
    <dataValidation allowBlank="1" showInputMessage="1" showErrorMessage="1" promptTitle="NP #5" prompt="Si 40&lt;NP&lt;24, Muy alto (A)_x000a_Si 20&lt;NP&lt;10, Alto (A)_x000a_Si 8&lt;NP&lt;6, Medio (M)_x000a_Si 4&lt;NP&lt;2, Bajo (B)" sqref="Q8" xr:uid="{E508F73A-EE6E-4A35-A7F2-E73CF0B5C8BD}"/>
    <dataValidation errorStyle="warning" allowBlank="1" showInputMessage="1" showErrorMessage="1" errorTitle="COLOQUE SOLO" error="1,2,3, O 4" promptTitle="NIVEL DE EXPOSICIÓN #3" prompt="4  Continua-Sin interrupción o varias veces con tiempo prolongado durante la jornada_x000a_3 Frecuente-Varias veces durante la jornada por tiempos cortos_x000a_2 Ocasional-Alguna vez durante la jornada y por un periodo de tiempo corto_x000a_1 Esporádica-De manera eventual" sqref="O8" xr:uid="{AAB0A92F-EA3D-4199-9E15-184AED64A74B}"/>
    <dataValidation allowBlank="1" showInputMessage="1" showErrorMessage="1" promptTitle="DETERMINACION DEL ND #2" prompt="(MA)-10- Medidas preventivas es nula o no existe, o ambos._x000a_(A)-6- Medidas preventivas es baja o ambos _x000a_(M)-2- Medidas preventivas Moderada o ambos._x000a_(B)- N.A.V.- Riesgo Controlado. =(IV) #8" sqref="N7" xr:uid="{1C3F8017-A50C-408A-8D08-814A4B65B58F}"/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3" stopIfTrue="1" operator="containsText" id="{5178A684-E791-4A07-B903-ABEF1F827419}">
            <xm:f>NOT(ISERROR(SEARCH("ALTO",Q9)))</xm:f>
            <xm:f>"ALTO"</xm:f>
            <x14:dxf>
              <fill>
                <patternFill>
                  <bgColor theme="9" tint="-0.24994659260841701"/>
                </patternFill>
              </fill>
            </x14:dxf>
          </x14:cfRule>
          <xm:sqref>Q9:Q213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3"/>
  <sheetViews>
    <sheetView tabSelected="1" zoomScale="70" zoomScaleNormal="70" workbookViewId="0">
      <selection activeCell="J11" sqref="J11"/>
    </sheetView>
  </sheetViews>
  <sheetFormatPr baseColWidth="10" defaultColWidth="11.42578125" defaultRowHeight="15" x14ac:dyDescent="0.25"/>
  <cols>
    <col min="1" max="3" width="13.7109375" style="8" customWidth="1"/>
    <col min="4" max="5" width="30.7109375" style="1" customWidth="1"/>
    <col min="6" max="8" width="13.7109375" style="8" customWidth="1"/>
    <col min="9" max="13" width="30.7109375" style="8" customWidth="1"/>
    <col min="14" max="21" width="13.7109375" style="8" customWidth="1"/>
    <col min="22" max="27" width="30.7109375" style="8" customWidth="1"/>
  </cols>
  <sheetData>
    <row r="1" spans="1:27" ht="30" customHeight="1" x14ac:dyDescent="0.25">
      <c r="A1" s="33"/>
      <c r="B1" s="33"/>
      <c r="C1" s="34" t="s">
        <v>20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 t="s">
        <v>90</v>
      </c>
      <c r="Y1" s="34"/>
      <c r="Z1" s="34"/>
      <c r="AA1" s="34"/>
    </row>
    <row r="2" spans="1:27" ht="30" customHeight="1" x14ac:dyDescent="0.25">
      <c r="A2" s="33"/>
      <c r="B2" s="33"/>
      <c r="C2" s="34" t="s">
        <v>21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 t="s">
        <v>22</v>
      </c>
      <c r="Y2" s="34"/>
      <c r="Z2" s="34"/>
      <c r="AA2" s="34"/>
    </row>
    <row r="3" spans="1:27" ht="30" customHeight="1" x14ac:dyDescent="0.25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 t="s">
        <v>23</v>
      </c>
      <c r="Y3" s="34"/>
      <c r="Z3" s="34"/>
      <c r="AA3" s="34"/>
    </row>
    <row r="4" spans="1:27" s="19" customFormat="1" ht="12.75" customHeight="1" x14ac:dyDescent="0.25">
      <c r="A4" s="39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s="19" customFormat="1" ht="30" customHeight="1" x14ac:dyDescent="0.25">
      <c r="A5" s="42" t="s">
        <v>831</v>
      </c>
      <c r="B5" s="42"/>
      <c r="C5" s="43">
        <v>45119</v>
      </c>
      <c r="D5" s="43"/>
      <c r="E5" s="41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2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30" customHeight="1" x14ac:dyDescent="0.25">
      <c r="A7" s="27" t="s">
        <v>0</v>
      </c>
      <c r="B7" s="28" t="s">
        <v>1</v>
      </c>
      <c r="C7" s="27" t="s">
        <v>2</v>
      </c>
      <c r="D7" s="27" t="s">
        <v>324</v>
      </c>
      <c r="E7" s="27" t="s">
        <v>3</v>
      </c>
      <c r="F7" s="27" t="s">
        <v>325</v>
      </c>
      <c r="G7" s="3" t="s">
        <v>4</v>
      </c>
      <c r="H7" s="3" t="s">
        <v>5</v>
      </c>
      <c r="I7" s="27" t="s">
        <v>327</v>
      </c>
      <c r="J7" s="27" t="s">
        <v>6</v>
      </c>
      <c r="K7" s="29" t="s">
        <v>7</v>
      </c>
      <c r="L7" s="29"/>
      <c r="M7" s="29"/>
      <c r="N7" s="30" t="s">
        <v>328</v>
      </c>
      <c r="O7" s="31"/>
      <c r="P7" s="31"/>
      <c r="Q7" s="31"/>
      <c r="R7" s="31"/>
      <c r="S7" s="31"/>
      <c r="T7" s="31"/>
      <c r="U7" s="32"/>
      <c r="V7" s="29" t="s">
        <v>334</v>
      </c>
      <c r="W7" s="29"/>
      <c r="X7" s="29"/>
      <c r="Y7" s="29"/>
      <c r="Z7" s="29"/>
      <c r="AA7" s="27" t="s">
        <v>9</v>
      </c>
    </row>
    <row r="8" spans="1:27" ht="45" customHeight="1" x14ac:dyDescent="0.25">
      <c r="A8" s="27"/>
      <c r="B8" s="28"/>
      <c r="C8" s="27"/>
      <c r="D8" s="27"/>
      <c r="E8" s="27"/>
      <c r="F8" s="27"/>
      <c r="G8" s="2" t="s">
        <v>10</v>
      </c>
      <c r="H8" s="2" t="s">
        <v>326</v>
      </c>
      <c r="I8" s="27"/>
      <c r="J8" s="27"/>
      <c r="K8" s="2" t="s">
        <v>11</v>
      </c>
      <c r="L8" s="2" t="s">
        <v>12</v>
      </c>
      <c r="M8" s="2" t="s">
        <v>13</v>
      </c>
      <c r="N8" s="2" t="s">
        <v>8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336</v>
      </c>
      <c r="U8" s="2" t="s">
        <v>19</v>
      </c>
      <c r="V8" s="2" t="s">
        <v>329</v>
      </c>
      <c r="W8" s="2" t="s">
        <v>330</v>
      </c>
      <c r="X8" s="2" t="s">
        <v>331</v>
      </c>
      <c r="Y8" s="2" t="s">
        <v>332</v>
      </c>
      <c r="Z8" s="2" t="s">
        <v>333</v>
      </c>
      <c r="AA8" s="27"/>
    </row>
    <row r="9" spans="1:27" ht="90" x14ac:dyDescent="0.25">
      <c r="A9" s="24" t="s">
        <v>565</v>
      </c>
      <c r="B9" s="4" t="s">
        <v>63</v>
      </c>
      <c r="C9" s="4" t="s">
        <v>58</v>
      </c>
      <c r="D9" s="6" t="s">
        <v>566</v>
      </c>
      <c r="E9" s="6" t="s">
        <v>567</v>
      </c>
      <c r="F9" s="4" t="s">
        <v>31</v>
      </c>
      <c r="G9" s="4">
        <v>8</v>
      </c>
      <c r="H9" s="4" t="s">
        <v>53</v>
      </c>
      <c r="I9" s="6" t="s">
        <v>95</v>
      </c>
      <c r="J9" s="6" t="s">
        <v>96</v>
      </c>
      <c r="K9" s="4" t="s">
        <v>28</v>
      </c>
      <c r="L9" s="4" t="s">
        <v>28</v>
      </c>
      <c r="M9" s="4" t="s">
        <v>644</v>
      </c>
      <c r="N9" s="4">
        <v>2</v>
      </c>
      <c r="O9" s="4">
        <v>4</v>
      </c>
      <c r="P9" s="20">
        <f t="shared" ref="P9" si="0">+O9*N9</f>
        <v>8</v>
      </c>
      <c r="Q9" s="4" t="str">
        <f t="shared" ref="Q9" si="1">IF(P9=0,"N/A",IF(AND(P9&gt;=1,P9&lt;=4),"BAJO",IF(AND(P9&gt;=6,P9&lt;=9),"MEDIO",IF(AND(P9&gt;=10,P9&lt;=20),"ALTO",IF(P9&gt;=24,"MUY ALTO")))))</f>
        <v>MEDIO</v>
      </c>
      <c r="R9" s="4">
        <v>25</v>
      </c>
      <c r="S9" s="20">
        <f t="shared" ref="S9" si="2">P9*R9</f>
        <v>200</v>
      </c>
      <c r="T9" s="4" t="str">
        <f t="shared" ref="T9" si="3">IF(S9=0,"N/A",IF(AND(S9&gt;=1,S9&lt;=20),"IV",IF(AND(S9&gt;=40,S9&lt;=120),"III",IF(AND(S9&gt;=150,S9&lt;=500),"II",IF(S9&gt;=600,"I")))))</f>
        <v>II</v>
      </c>
      <c r="U9" s="4" t="str">
        <f t="shared" ref="U9" si="4">IF(T9="N/A","N/A",IF(T9="I","NO ACEPTABLE",IF(T9="II","NO ACEPTABLE O ACEPTABLE CON CONTROL ESPECIFICO",IF(T9="III","MEJORABLE",IF(T9="IV","ACEPTABLE")))))</f>
        <v>NO ACEPTABLE O ACEPTABLE CON CONTROL ESPECIFICO</v>
      </c>
      <c r="V9" s="6" t="s">
        <v>29</v>
      </c>
      <c r="W9" s="4" t="s">
        <v>29</v>
      </c>
      <c r="X9" s="4" t="s">
        <v>29</v>
      </c>
      <c r="Y9" s="4" t="s">
        <v>645</v>
      </c>
      <c r="Z9" s="4" t="s">
        <v>97</v>
      </c>
      <c r="AA9" s="4" t="s">
        <v>732</v>
      </c>
    </row>
    <row r="10" spans="1:27" ht="90" x14ac:dyDescent="0.25">
      <c r="A10" s="24" t="s">
        <v>565</v>
      </c>
      <c r="B10" s="4" t="s">
        <v>63</v>
      </c>
      <c r="C10" s="4" t="s">
        <v>58</v>
      </c>
      <c r="D10" s="6" t="s">
        <v>566</v>
      </c>
      <c r="E10" s="6" t="s">
        <v>567</v>
      </c>
      <c r="F10" s="4" t="s">
        <v>31</v>
      </c>
      <c r="G10" s="4">
        <v>8</v>
      </c>
      <c r="H10" s="4" t="s">
        <v>25</v>
      </c>
      <c r="I10" s="22" t="s">
        <v>536</v>
      </c>
      <c r="J10" s="6" t="s">
        <v>369</v>
      </c>
      <c r="K10" s="4" t="s">
        <v>28</v>
      </c>
      <c r="L10" s="4" t="s">
        <v>28</v>
      </c>
      <c r="M10" s="4" t="s">
        <v>537</v>
      </c>
      <c r="N10" s="4">
        <v>2</v>
      </c>
      <c r="O10" s="4">
        <v>3</v>
      </c>
      <c r="P10" s="20">
        <f t="shared" ref="P10:P73" si="5">+O10*N10</f>
        <v>6</v>
      </c>
      <c r="Q10" s="4" t="str">
        <f t="shared" ref="Q10:Q73" si="6">IF(P10=0,"N/A",IF(AND(P10&gt;=1,P10&lt;=4),"BAJO",IF(AND(P10&gt;=6,P10&lt;=9),"MEDIO",IF(AND(P10&gt;=10,P10&lt;=20),"ALTO",IF(P10&gt;=24,"MUY ALTO")))))</f>
        <v>MEDIO</v>
      </c>
      <c r="R10" s="4">
        <v>10</v>
      </c>
      <c r="S10" s="20">
        <f t="shared" ref="S10:S73" si="7">P10*R10</f>
        <v>60</v>
      </c>
      <c r="T10" s="4" t="str">
        <f t="shared" ref="T10:T73" si="8">IF(S10=0,"N/A",IF(AND(S10&gt;=1,S10&lt;=20),"IV",IF(AND(S10&gt;=40,S10&lt;=120),"III",IF(AND(S10&gt;=150,S10&lt;=500),"II",IF(S10&gt;=600,"I")))))</f>
        <v>III</v>
      </c>
      <c r="U10" s="4" t="str">
        <f t="shared" ref="U10:U73" si="9">IF(T10="N/A","N/A",IF(T10="I","NO ACEPTABLE",IF(T10="II","NO ACEPTABLE O ACEPTABLE CON CONTROL ESPECIFICO",IF(T10="III","MEJORABLE",IF(T10="IV","ACEPTABLE")))))</f>
        <v>MEJORABLE</v>
      </c>
      <c r="V10" s="4" t="s">
        <v>29</v>
      </c>
      <c r="W10" s="4" t="s">
        <v>29</v>
      </c>
      <c r="X10" s="4" t="s">
        <v>29</v>
      </c>
      <c r="Y10" s="4" t="s">
        <v>29</v>
      </c>
      <c r="Z10" s="4" t="s">
        <v>537</v>
      </c>
      <c r="AA10" s="4" t="s">
        <v>29</v>
      </c>
    </row>
    <row r="11" spans="1:27" ht="90" x14ac:dyDescent="0.25">
      <c r="A11" s="24" t="s">
        <v>565</v>
      </c>
      <c r="B11" s="4" t="s">
        <v>63</v>
      </c>
      <c r="C11" s="4" t="s">
        <v>58</v>
      </c>
      <c r="D11" s="6" t="s">
        <v>566</v>
      </c>
      <c r="E11" s="6" t="s">
        <v>567</v>
      </c>
      <c r="F11" s="4" t="s">
        <v>31</v>
      </c>
      <c r="G11" s="4">
        <v>8</v>
      </c>
      <c r="H11" s="4" t="s">
        <v>26</v>
      </c>
      <c r="I11" s="9" t="s">
        <v>401</v>
      </c>
      <c r="J11" s="9" t="s">
        <v>102</v>
      </c>
      <c r="K11" s="4" t="s">
        <v>28</v>
      </c>
      <c r="L11" s="4" t="s">
        <v>28</v>
      </c>
      <c r="M11" s="4" t="s">
        <v>544</v>
      </c>
      <c r="N11" s="4">
        <v>2</v>
      </c>
      <c r="O11" s="4">
        <v>3</v>
      </c>
      <c r="P11" s="20">
        <f t="shared" si="5"/>
        <v>6</v>
      </c>
      <c r="Q11" s="4" t="str">
        <f t="shared" si="6"/>
        <v>MEDIO</v>
      </c>
      <c r="R11" s="4">
        <v>10</v>
      </c>
      <c r="S11" s="20">
        <f t="shared" si="7"/>
        <v>60</v>
      </c>
      <c r="T11" s="4" t="str">
        <f t="shared" si="8"/>
        <v>III</v>
      </c>
      <c r="U11" s="4" t="str">
        <f t="shared" si="9"/>
        <v>MEJORABLE</v>
      </c>
      <c r="V11" s="4" t="s">
        <v>29</v>
      </c>
      <c r="W11" s="4" t="s">
        <v>29</v>
      </c>
      <c r="X11" s="4" t="s">
        <v>29</v>
      </c>
      <c r="Y11" s="4" t="s">
        <v>544</v>
      </c>
      <c r="Z11" s="4" t="s">
        <v>29</v>
      </c>
      <c r="AA11" s="4" t="s">
        <v>29</v>
      </c>
    </row>
    <row r="12" spans="1:27" ht="90" x14ac:dyDescent="0.25">
      <c r="A12" s="24" t="s">
        <v>565</v>
      </c>
      <c r="B12" s="4" t="s">
        <v>63</v>
      </c>
      <c r="C12" s="4" t="s">
        <v>58</v>
      </c>
      <c r="D12" s="6" t="s">
        <v>566</v>
      </c>
      <c r="E12" s="6" t="s">
        <v>567</v>
      </c>
      <c r="F12" s="4" t="s">
        <v>31</v>
      </c>
      <c r="G12" s="4">
        <v>8</v>
      </c>
      <c r="H12" s="4" t="s">
        <v>26</v>
      </c>
      <c r="I12" s="9" t="s">
        <v>308</v>
      </c>
      <c r="J12" s="9" t="s">
        <v>102</v>
      </c>
      <c r="K12" s="4" t="s">
        <v>28</v>
      </c>
      <c r="L12" s="4" t="s">
        <v>28</v>
      </c>
      <c r="M12" s="4" t="s">
        <v>544</v>
      </c>
      <c r="N12" s="4">
        <v>2</v>
      </c>
      <c r="O12" s="4">
        <v>2</v>
      </c>
      <c r="P12" s="20">
        <f t="shared" si="5"/>
        <v>4</v>
      </c>
      <c r="Q12" s="4" t="str">
        <f t="shared" si="6"/>
        <v>BAJO</v>
      </c>
      <c r="R12" s="4">
        <v>10</v>
      </c>
      <c r="S12" s="20">
        <f t="shared" si="7"/>
        <v>40</v>
      </c>
      <c r="T12" s="4" t="str">
        <f t="shared" si="8"/>
        <v>III</v>
      </c>
      <c r="U12" s="4" t="str">
        <f t="shared" si="9"/>
        <v>MEJORABLE</v>
      </c>
      <c r="V12" s="4" t="s">
        <v>29</v>
      </c>
      <c r="W12" s="4" t="s">
        <v>29</v>
      </c>
      <c r="X12" s="4" t="s">
        <v>29</v>
      </c>
      <c r="Y12" s="4" t="s">
        <v>544</v>
      </c>
      <c r="Z12" s="4" t="s">
        <v>29</v>
      </c>
      <c r="AA12" s="4" t="s">
        <v>29</v>
      </c>
    </row>
    <row r="13" spans="1:27" ht="90" x14ac:dyDescent="0.25">
      <c r="A13" s="24" t="s">
        <v>565</v>
      </c>
      <c r="B13" s="4" t="s">
        <v>63</v>
      </c>
      <c r="C13" s="4" t="s">
        <v>58</v>
      </c>
      <c r="D13" s="6" t="s">
        <v>566</v>
      </c>
      <c r="E13" s="6" t="s">
        <v>567</v>
      </c>
      <c r="F13" s="4" t="s">
        <v>31</v>
      </c>
      <c r="G13" s="4">
        <v>8</v>
      </c>
      <c r="H13" s="4" t="s">
        <v>27</v>
      </c>
      <c r="I13" s="6" t="s">
        <v>527</v>
      </c>
      <c r="J13" s="6" t="s">
        <v>110</v>
      </c>
      <c r="K13" s="6" t="s">
        <v>28</v>
      </c>
      <c r="L13" s="6" t="s">
        <v>28</v>
      </c>
      <c r="M13" s="6" t="s">
        <v>738</v>
      </c>
      <c r="N13" s="4">
        <v>2</v>
      </c>
      <c r="O13" s="4">
        <v>3</v>
      </c>
      <c r="P13" s="20">
        <f t="shared" si="5"/>
        <v>6</v>
      </c>
      <c r="Q13" s="4" t="str">
        <f t="shared" si="6"/>
        <v>MEDIO</v>
      </c>
      <c r="R13" s="4">
        <v>10</v>
      </c>
      <c r="S13" s="20">
        <f t="shared" si="7"/>
        <v>60</v>
      </c>
      <c r="T13" s="4" t="str">
        <f t="shared" si="8"/>
        <v>III</v>
      </c>
      <c r="U13" s="4" t="str">
        <f t="shared" si="9"/>
        <v>MEJORABLE</v>
      </c>
      <c r="V13" s="6" t="s">
        <v>29</v>
      </c>
      <c r="W13" s="4" t="s">
        <v>29</v>
      </c>
      <c r="X13" s="6" t="s">
        <v>29</v>
      </c>
      <c r="Y13" s="6" t="s">
        <v>738</v>
      </c>
      <c r="Z13" s="4" t="s">
        <v>29</v>
      </c>
      <c r="AA13" s="4" t="s">
        <v>100</v>
      </c>
    </row>
    <row r="14" spans="1:27" ht="90" x14ac:dyDescent="0.25">
      <c r="A14" s="24" t="s">
        <v>565</v>
      </c>
      <c r="B14" s="4" t="s">
        <v>63</v>
      </c>
      <c r="C14" s="4" t="s">
        <v>58</v>
      </c>
      <c r="D14" s="6" t="s">
        <v>566</v>
      </c>
      <c r="E14" s="6" t="s">
        <v>567</v>
      </c>
      <c r="F14" s="4" t="s">
        <v>31</v>
      </c>
      <c r="G14" s="4">
        <v>8</v>
      </c>
      <c r="H14" s="6" t="s">
        <v>112</v>
      </c>
      <c r="I14" s="22" t="s">
        <v>545</v>
      </c>
      <c r="J14" s="6" t="s">
        <v>114</v>
      </c>
      <c r="K14" s="6" t="s">
        <v>546</v>
      </c>
      <c r="L14" s="6" t="s">
        <v>116</v>
      </c>
      <c r="M14" s="4" t="s">
        <v>547</v>
      </c>
      <c r="N14" s="4">
        <v>2</v>
      </c>
      <c r="O14" s="4">
        <v>2</v>
      </c>
      <c r="P14" s="20">
        <f t="shared" si="5"/>
        <v>4</v>
      </c>
      <c r="Q14" s="4" t="str">
        <f t="shared" si="6"/>
        <v>BAJO</v>
      </c>
      <c r="R14" s="4">
        <v>10</v>
      </c>
      <c r="S14" s="20">
        <f t="shared" si="7"/>
        <v>40</v>
      </c>
      <c r="T14" s="4" t="str">
        <f t="shared" si="8"/>
        <v>III</v>
      </c>
      <c r="U14" s="4" t="str">
        <f t="shared" si="9"/>
        <v>MEJORABLE</v>
      </c>
      <c r="V14" s="4" t="s">
        <v>29</v>
      </c>
      <c r="W14" s="4" t="s">
        <v>29</v>
      </c>
      <c r="X14" s="4" t="s">
        <v>29</v>
      </c>
      <c r="Y14" s="6" t="s">
        <v>694</v>
      </c>
      <c r="Z14" s="4" t="s">
        <v>29</v>
      </c>
      <c r="AA14" s="4" t="s">
        <v>548</v>
      </c>
    </row>
    <row r="15" spans="1:27" ht="90" x14ac:dyDescent="0.25">
      <c r="A15" s="24" t="s">
        <v>565</v>
      </c>
      <c r="B15" s="4" t="s">
        <v>63</v>
      </c>
      <c r="C15" s="4" t="s">
        <v>58</v>
      </c>
      <c r="D15" s="6" t="s">
        <v>566</v>
      </c>
      <c r="E15" s="6" t="s">
        <v>567</v>
      </c>
      <c r="F15" s="4" t="s">
        <v>31</v>
      </c>
      <c r="G15" s="4">
        <v>8</v>
      </c>
      <c r="H15" s="6" t="s">
        <v>112</v>
      </c>
      <c r="I15" s="22" t="s">
        <v>549</v>
      </c>
      <c r="J15" s="6" t="s">
        <v>524</v>
      </c>
      <c r="K15" s="4" t="s">
        <v>28</v>
      </c>
      <c r="L15" s="4" t="s">
        <v>525</v>
      </c>
      <c r="M15" s="4" t="s">
        <v>28</v>
      </c>
      <c r="N15" s="4">
        <v>6</v>
      </c>
      <c r="O15" s="4">
        <v>3</v>
      </c>
      <c r="P15" s="20">
        <f t="shared" si="5"/>
        <v>18</v>
      </c>
      <c r="Q15" s="4" t="str">
        <f t="shared" si="6"/>
        <v>ALTO</v>
      </c>
      <c r="R15" s="4">
        <v>25</v>
      </c>
      <c r="S15" s="20">
        <f t="shared" si="7"/>
        <v>450</v>
      </c>
      <c r="T15" s="4" t="str">
        <f t="shared" si="8"/>
        <v>II</v>
      </c>
      <c r="U15" s="4" t="str">
        <f t="shared" si="9"/>
        <v>NO ACEPTABLE O ACEPTABLE CON CONTROL ESPECIFICO</v>
      </c>
      <c r="V15" s="4" t="s">
        <v>29</v>
      </c>
      <c r="W15" s="4" t="s">
        <v>29</v>
      </c>
      <c r="X15" s="4" t="s">
        <v>29</v>
      </c>
      <c r="Y15" s="4" t="s">
        <v>525</v>
      </c>
      <c r="Z15" s="4" t="s">
        <v>29</v>
      </c>
      <c r="AA15" s="4" t="s">
        <v>526</v>
      </c>
    </row>
    <row r="16" spans="1:27" ht="90" x14ac:dyDescent="0.25">
      <c r="A16" s="24" t="s">
        <v>565</v>
      </c>
      <c r="B16" s="4" t="s">
        <v>63</v>
      </c>
      <c r="C16" s="4" t="s">
        <v>58</v>
      </c>
      <c r="D16" s="6" t="s">
        <v>566</v>
      </c>
      <c r="E16" s="6" t="s">
        <v>567</v>
      </c>
      <c r="F16" s="4" t="s">
        <v>31</v>
      </c>
      <c r="G16" s="4">
        <v>8</v>
      </c>
      <c r="H16" s="6" t="s">
        <v>112</v>
      </c>
      <c r="I16" s="22" t="s">
        <v>545</v>
      </c>
      <c r="J16" s="6" t="s">
        <v>114</v>
      </c>
      <c r="K16" s="6" t="s">
        <v>546</v>
      </c>
      <c r="L16" s="6" t="s">
        <v>116</v>
      </c>
      <c r="M16" s="4" t="s">
        <v>547</v>
      </c>
      <c r="N16" s="4">
        <v>2</v>
      </c>
      <c r="O16" s="4">
        <v>2</v>
      </c>
      <c r="P16" s="20">
        <f t="shared" si="5"/>
        <v>4</v>
      </c>
      <c r="Q16" s="4" t="str">
        <f t="shared" si="6"/>
        <v>BAJO</v>
      </c>
      <c r="R16" s="4">
        <v>10</v>
      </c>
      <c r="S16" s="20">
        <f t="shared" si="7"/>
        <v>40</v>
      </c>
      <c r="T16" s="4" t="str">
        <f t="shared" si="8"/>
        <v>III</v>
      </c>
      <c r="U16" s="4" t="str">
        <f t="shared" si="9"/>
        <v>MEJORABLE</v>
      </c>
      <c r="V16" s="4" t="s">
        <v>29</v>
      </c>
      <c r="W16" s="4" t="s">
        <v>29</v>
      </c>
      <c r="X16" s="4" t="s">
        <v>29</v>
      </c>
      <c r="Y16" s="6" t="s">
        <v>694</v>
      </c>
      <c r="Z16" s="4" t="s">
        <v>29</v>
      </c>
      <c r="AA16" s="4" t="s">
        <v>548</v>
      </c>
    </row>
    <row r="17" spans="1:27" ht="90" x14ac:dyDescent="0.25">
      <c r="A17" s="24" t="s">
        <v>565</v>
      </c>
      <c r="B17" s="4" t="s">
        <v>63</v>
      </c>
      <c r="C17" s="4" t="s">
        <v>58</v>
      </c>
      <c r="D17" s="6" t="s">
        <v>566</v>
      </c>
      <c r="E17" s="6" t="s">
        <v>567</v>
      </c>
      <c r="F17" s="4" t="s">
        <v>31</v>
      </c>
      <c r="G17" s="4">
        <v>8</v>
      </c>
      <c r="H17" s="4" t="s">
        <v>79</v>
      </c>
      <c r="I17" s="9" t="s">
        <v>129</v>
      </c>
      <c r="J17" s="9" t="s">
        <v>130</v>
      </c>
      <c r="K17" s="4" t="s">
        <v>28</v>
      </c>
      <c r="L17" s="4" t="s">
        <v>28</v>
      </c>
      <c r="M17" s="4" t="s">
        <v>171</v>
      </c>
      <c r="N17" s="4">
        <v>10</v>
      </c>
      <c r="O17" s="4">
        <v>1</v>
      </c>
      <c r="P17" s="20">
        <f t="shared" si="5"/>
        <v>10</v>
      </c>
      <c r="Q17" s="4" t="str">
        <f t="shared" si="6"/>
        <v>ALTO</v>
      </c>
      <c r="R17" s="4">
        <v>100</v>
      </c>
      <c r="S17" s="20">
        <f t="shared" si="7"/>
        <v>1000</v>
      </c>
      <c r="T17" s="4" t="str">
        <f t="shared" si="8"/>
        <v>I</v>
      </c>
      <c r="U17" s="4" t="str">
        <f t="shared" si="9"/>
        <v>NO ACEPTABLE</v>
      </c>
      <c r="V17" s="6" t="s">
        <v>29</v>
      </c>
      <c r="W17" s="4" t="s">
        <v>29</v>
      </c>
      <c r="X17" s="4" t="s">
        <v>29</v>
      </c>
      <c r="Y17" s="4" t="s">
        <v>664</v>
      </c>
      <c r="Z17" s="4" t="s">
        <v>29</v>
      </c>
      <c r="AA17" s="4" t="s">
        <v>132</v>
      </c>
    </row>
    <row r="18" spans="1:27" ht="90" x14ac:dyDescent="0.25">
      <c r="A18" s="24" t="s">
        <v>565</v>
      </c>
      <c r="B18" s="4" t="s">
        <v>63</v>
      </c>
      <c r="C18" s="4" t="s">
        <v>58</v>
      </c>
      <c r="D18" s="6" t="s">
        <v>566</v>
      </c>
      <c r="E18" s="6" t="s">
        <v>567</v>
      </c>
      <c r="F18" s="4" t="s">
        <v>31</v>
      </c>
      <c r="G18" s="4">
        <v>8</v>
      </c>
      <c r="H18" s="4" t="s">
        <v>79</v>
      </c>
      <c r="I18" s="9" t="s">
        <v>169</v>
      </c>
      <c r="J18" s="9" t="s">
        <v>170</v>
      </c>
      <c r="K18" s="4" t="s">
        <v>28</v>
      </c>
      <c r="L18" s="4" t="s">
        <v>28</v>
      </c>
      <c r="M18" s="4" t="s">
        <v>171</v>
      </c>
      <c r="N18" s="4">
        <v>2</v>
      </c>
      <c r="O18" s="4">
        <v>1</v>
      </c>
      <c r="P18" s="20">
        <f t="shared" si="5"/>
        <v>2</v>
      </c>
      <c r="Q18" s="4" t="str">
        <f t="shared" si="6"/>
        <v>BAJO</v>
      </c>
      <c r="R18" s="4">
        <v>10</v>
      </c>
      <c r="S18" s="20">
        <f t="shared" si="7"/>
        <v>20</v>
      </c>
      <c r="T18" s="4" t="str">
        <f t="shared" si="8"/>
        <v>IV</v>
      </c>
      <c r="U18" s="4" t="str">
        <f t="shared" si="9"/>
        <v>ACEPTABLE</v>
      </c>
      <c r="V18" s="6" t="s">
        <v>29</v>
      </c>
      <c r="W18" s="4" t="s">
        <v>29</v>
      </c>
      <c r="X18" s="4" t="s">
        <v>29</v>
      </c>
      <c r="Y18" s="4" t="s">
        <v>664</v>
      </c>
      <c r="Z18" s="4" t="s">
        <v>29</v>
      </c>
      <c r="AA18" s="4" t="s">
        <v>132</v>
      </c>
    </row>
    <row r="19" spans="1:27" ht="135" x14ac:dyDescent="0.25">
      <c r="A19" s="25" t="s">
        <v>568</v>
      </c>
      <c r="B19" s="4" t="s">
        <v>63</v>
      </c>
      <c r="C19" s="4" t="s">
        <v>61</v>
      </c>
      <c r="D19" s="6" t="s">
        <v>569</v>
      </c>
      <c r="E19" s="6" t="s">
        <v>570</v>
      </c>
      <c r="F19" s="4" t="s">
        <v>31</v>
      </c>
      <c r="G19" s="4">
        <v>2</v>
      </c>
      <c r="H19" s="4" t="s">
        <v>53</v>
      </c>
      <c r="I19" s="6" t="s">
        <v>95</v>
      </c>
      <c r="J19" s="6" t="s">
        <v>96</v>
      </c>
      <c r="K19" s="4" t="s">
        <v>28</v>
      </c>
      <c r="L19" s="4" t="s">
        <v>28</v>
      </c>
      <c r="M19" s="4" t="s">
        <v>644</v>
      </c>
      <c r="N19" s="4">
        <v>2</v>
      </c>
      <c r="O19" s="4">
        <v>4</v>
      </c>
      <c r="P19" s="20">
        <f t="shared" si="5"/>
        <v>8</v>
      </c>
      <c r="Q19" s="4" t="str">
        <f t="shared" si="6"/>
        <v>MEDIO</v>
      </c>
      <c r="R19" s="4">
        <v>25</v>
      </c>
      <c r="S19" s="20">
        <f t="shared" si="7"/>
        <v>200</v>
      </c>
      <c r="T19" s="4" t="str">
        <f t="shared" si="8"/>
        <v>II</v>
      </c>
      <c r="U19" s="4" t="str">
        <f t="shared" si="9"/>
        <v>NO ACEPTABLE O ACEPTABLE CON CONTROL ESPECIFICO</v>
      </c>
      <c r="V19" s="6" t="s">
        <v>29</v>
      </c>
      <c r="W19" s="4" t="s">
        <v>29</v>
      </c>
      <c r="X19" s="4" t="s">
        <v>29</v>
      </c>
      <c r="Y19" s="4" t="s">
        <v>645</v>
      </c>
      <c r="Z19" s="4" t="s">
        <v>97</v>
      </c>
      <c r="AA19" s="4" t="s">
        <v>732</v>
      </c>
    </row>
    <row r="20" spans="1:27" ht="135" x14ac:dyDescent="0.25">
      <c r="A20" s="25" t="s">
        <v>568</v>
      </c>
      <c r="B20" s="4" t="s">
        <v>63</v>
      </c>
      <c r="C20" s="4" t="s">
        <v>61</v>
      </c>
      <c r="D20" s="6" t="s">
        <v>569</v>
      </c>
      <c r="E20" s="6" t="s">
        <v>570</v>
      </c>
      <c r="F20" s="4" t="s">
        <v>31</v>
      </c>
      <c r="G20" s="4">
        <v>2</v>
      </c>
      <c r="H20" s="4" t="s">
        <v>25</v>
      </c>
      <c r="I20" s="22" t="s">
        <v>536</v>
      </c>
      <c r="J20" s="6" t="s">
        <v>369</v>
      </c>
      <c r="K20" s="4" t="s">
        <v>28</v>
      </c>
      <c r="L20" s="4" t="s">
        <v>28</v>
      </c>
      <c r="M20" s="4" t="s">
        <v>537</v>
      </c>
      <c r="N20" s="4">
        <v>2</v>
      </c>
      <c r="O20" s="4">
        <v>3</v>
      </c>
      <c r="P20" s="20">
        <f t="shared" si="5"/>
        <v>6</v>
      </c>
      <c r="Q20" s="4" t="str">
        <f t="shared" si="6"/>
        <v>MEDIO</v>
      </c>
      <c r="R20" s="4">
        <v>10</v>
      </c>
      <c r="S20" s="20">
        <f t="shared" si="7"/>
        <v>60</v>
      </c>
      <c r="T20" s="4" t="str">
        <f t="shared" si="8"/>
        <v>III</v>
      </c>
      <c r="U20" s="4" t="str">
        <f t="shared" si="9"/>
        <v>MEJORABLE</v>
      </c>
      <c r="V20" s="4" t="s">
        <v>29</v>
      </c>
      <c r="W20" s="4" t="s">
        <v>29</v>
      </c>
      <c r="X20" s="4" t="s">
        <v>29</v>
      </c>
      <c r="Y20" s="4" t="s">
        <v>29</v>
      </c>
      <c r="Z20" s="4" t="s">
        <v>537</v>
      </c>
      <c r="AA20" s="4" t="s">
        <v>29</v>
      </c>
    </row>
    <row r="21" spans="1:27" ht="135" x14ac:dyDescent="0.25">
      <c r="A21" s="25" t="s">
        <v>568</v>
      </c>
      <c r="B21" s="4" t="s">
        <v>63</v>
      </c>
      <c r="C21" s="4" t="s">
        <v>61</v>
      </c>
      <c r="D21" s="6" t="s">
        <v>569</v>
      </c>
      <c r="E21" s="6" t="s">
        <v>570</v>
      </c>
      <c r="F21" s="4" t="s">
        <v>31</v>
      </c>
      <c r="G21" s="4">
        <v>4</v>
      </c>
      <c r="H21" s="4" t="s">
        <v>26</v>
      </c>
      <c r="I21" s="9" t="s">
        <v>401</v>
      </c>
      <c r="J21" s="9" t="s">
        <v>102</v>
      </c>
      <c r="K21" s="4" t="s">
        <v>28</v>
      </c>
      <c r="L21" s="4" t="s">
        <v>28</v>
      </c>
      <c r="M21" s="4" t="s">
        <v>544</v>
      </c>
      <c r="N21" s="4">
        <v>2</v>
      </c>
      <c r="O21" s="4">
        <v>3</v>
      </c>
      <c r="P21" s="20">
        <f t="shared" si="5"/>
        <v>6</v>
      </c>
      <c r="Q21" s="4" t="str">
        <f t="shared" si="6"/>
        <v>MEDIO</v>
      </c>
      <c r="R21" s="4">
        <v>10</v>
      </c>
      <c r="S21" s="20">
        <f t="shared" si="7"/>
        <v>60</v>
      </c>
      <c r="T21" s="4" t="str">
        <f t="shared" si="8"/>
        <v>III</v>
      </c>
      <c r="U21" s="4" t="str">
        <f t="shared" si="9"/>
        <v>MEJORABLE</v>
      </c>
      <c r="V21" s="4" t="s">
        <v>29</v>
      </c>
      <c r="W21" s="4" t="s">
        <v>29</v>
      </c>
      <c r="X21" s="4" t="s">
        <v>29</v>
      </c>
      <c r="Y21" s="4" t="s">
        <v>544</v>
      </c>
      <c r="Z21" s="4" t="s">
        <v>29</v>
      </c>
      <c r="AA21" s="4" t="s">
        <v>29</v>
      </c>
    </row>
    <row r="22" spans="1:27" ht="135" x14ac:dyDescent="0.25">
      <c r="A22" s="25" t="s">
        <v>568</v>
      </c>
      <c r="B22" s="4" t="s">
        <v>63</v>
      </c>
      <c r="C22" s="4" t="s">
        <v>61</v>
      </c>
      <c r="D22" s="6" t="s">
        <v>569</v>
      </c>
      <c r="E22" s="6" t="s">
        <v>570</v>
      </c>
      <c r="F22" s="4" t="s">
        <v>31</v>
      </c>
      <c r="G22" s="4">
        <v>4</v>
      </c>
      <c r="H22" s="4" t="s">
        <v>26</v>
      </c>
      <c r="I22" s="9" t="s">
        <v>308</v>
      </c>
      <c r="J22" s="9" t="s">
        <v>102</v>
      </c>
      <c r="K22" s="4" t="s">
        <v>28</v>
      </c>
      <c r="L22" s="4" t="s">
        <v>28</v>
      </c>
      <c r="M22" s="4" t="s">
        <v>544</v>
      </c>
      <c r="N22" s="4">
        <v>2</v>
      </c>
      <c r="O22" s="4">
        <v>2</v>
      </c>
      <c r="P22" s="20">
        <f t="shared" si="5"/>
        <v>4</v>
      </c>
      <c r="Q22" s="4" t="str">
        <f t="shared" si="6"/>
        <v>BAJO</v>
      </c>
      <c r="R22" s="4">
        <v>10</v>
      </c>
      <c r="S22" s="20">
        <f t="shared" si="7"/>
        <v>40</v>
      </c>
      <c r="T22" s="4" t="str">
        <f t="shared" si="8"/>
        <v>III</v>
      </c>
      <c r="U22" s="4" t="str">
        <f t="shared" si="9"/>
        <v>MEJORABLE</v>
      </c>
      <c r="V22" s="4" t="s">
        <v>29</v>
      </c>
      <c r="W22" s="4" t="s">
        <v>29</v>
      </c>
      <c r="X22" s="4" t="s">
        <v>29</v>
      </c>
      <c r="Y22" s="4" t="s">
        <v>544</v>
      </c>
      <c r="Z22" s="4" t="s">
        <v>29</v>
      </c>
      <c r="AA22" s="4" t="s">
        <v>29</v>
      </c>
    </row>
    <row r="23" spans="1:27" ht="135" x14ac:dyDescent="0.25">
      <c r="A23" s="25" t="s">
        <v>568</v>
      </c>
      <c r="B23" s="4" t="s">
        <v>63</v>
      </c>
      <c r="C23" s="4" t="s">
        <v>61</v>
      </c>
      <c r="D23" s="6" t="s">
        <v>569</v>
      </c>
      <c r="E23" s="6" t="s">
        <v>570</v>
      </c>
      <c r="F23" s="4" t="s">
        <v>31</v>
      </c>
      <c r="G23" s="4">
        <v>4</v>
      </c>
      <c r="H23" s="4" t="s">
        <v>27</v>
      </c>
      <c r="I23" s="6" t="s">
        <v>527</v>
      </c>
      <c r="J23" s="6" t="s">
        <v>110</v>
      </c>
      <c r="K23" s="6" t="s">
        <v>28</v>
      </c>
      <c r="L23" s="6" t="s">
        <v>28</v>
      </c>
      <c r="M23" s="6" t="s">
        <v>738</v>
      </c>
      <c r="N23" s="4">
        <v>2</v>
      </c>
      <c r="O23" s="4">
        <v>3</v>
      </c>
      <c r="P23" s="20">
        <f t="shared" si="5"/>
        <v>6</v>
      </c>
      <c r="Q23" s="4" t="str">
        <f t="shared" si="6"/>
        <v>MEDIO</v>
      </c>
      <c r="R23" s="4">
        <v>10</v>
      </c>
      <c r="S23" s="20">
        <f t="shared" si="7"/>
        <v>60</v>
      </c>
      <c r="T23" s="4" t="str">
        <f t="shared" si="8"/>
        <v>III</v>
      </c>
      <c r="U23" s="4" t="str">
        <f t="shared" si="9"/>
        <v>MEJORABLE</v>
      </c>
      <c r="V23" s="6" t="s">
        <v>29</v>
      </c>
      <c r="W23" s="4" t="s">
        <v>29</v>
      </c>
      <c r="X23" s="6" t="s">
        <v>29</v>
      </c>
      <c r="Y23" s="6" t="s">
        <v>738</v>
      </c>
      <c r="Z23" s="4" t="s">
        <v>29</v>
      </c>
      <c r="AA23" s="4" t="s">
        <v>100</v>
      </c>
    </row>
    <row r="24" spans="1:27" ht="135" x14ac:dyDescent="0.25">
      <c r="A24" s="25" t="s">
        <v>568</v>
      </c>
      <c r="B24" s="4" t="s">
        <v>63</v>
      </c>
      <c r="C24" s="4" t="s">
        <v>61</v>
      </c>
      <c r="D24" s="6" t="s">
        <v>569</v>
      </c>
      <c r="E24" s="6" t="s">
        <v>570</v>
      </c>
      <c r="F24" s="4" t="s">
        <v>31</v>
      </c>
      <c r="G24" s="4">
        <v>4</v>
      </c>
      <c r="H24" s="6" t="s">
        <v>112</v>
      </c>
      <c r="I24" s="22" t="s">
        <v>545</v>
      </c>
      <c r="J24" s="6" t="s">
        <v>114</v>
      </c>
      <c r="K24" s="6" t="s">
        <v>546</v>
      </c>
      <c r="L24" s="6" t="s">
        <v>116</v>
      </c>
      <c r="M24" s="4" t="s">
        <v>547</v>
      </c>
      <c r="N24" s="4">
        <v>2</v>
      </c>
      <c r="O24" s="4">
        <v>3</v>
      </c>
      <c r="P24" s="20">
        <f t="shared" si="5"/>
        <v>6</v>
      </c>
      <c r="Q24" s="4" t="str">
        <f t="shared" si="6"/>
        <v>MEDIO</v>
      </c>
      <c r="R24" s="4">
        <v>10</v>
      </c>
      <c r="S24" s="20">
        <f t="shared" si="7"/>
        <v>60</v>
      </c>
      <c r="T24" s="4" t="str">
        <f t="shared" si="8"/>
        <v>III</v>
      </c>
      <c r="U24" s="4" t="str">
        <f t="shared" si="9"/>
        <v>MEJORABLE</v>
      </c>
      <c r="V24" s="4" t="s">
        <v>29</v>
      </c>
      <c r="W24" s="4" t="s">
        <v>29</v>
      </c>
      <c r="X24" s="4" t="s">
        <v>29</v>
      </c>
      <c r="Y24" s="6" t="s">
        <v>694</v>
      </c>
      <c r="Z24" s="4" t="s">
        <v>29</v>
      </c>
      <c r="AA24" s="4" t="s">
        <v>548</v>
      </c>
    </row>
    <row r="25" spans="1:27" ht="135" x14ac:dyDescent="0.25">
      <c r="A25" s="25" t="s">
        <v>568</v>
      </c>
      <c r="B25" s="4" t="s">
        <v>63</v>
      </c>
      <c r="C25" s="4" t="s">
        <v>61</v>
      </c>
      <c r="D25" s="6" t="s">
        <v>569</v>
      </c>
      <c r="E25" s="6" t="s">
        <v>570</v>
      </c>
      <c r="F25" s="4" t="s">
        <v>31</v>
      </c>
      <c r="G25" s="4">
        <v>4</v>
      </c>
      <c r="H25" s="6" t="s">
        <v>112</v>
      </c>
      <c r="I25" s="22" t="s">
        <v>549</v>
      </c>
      <c r="J25" s="6" t="s">
        <v>524</v>
      </c>
      <c r="K25" s="4" t="s">
        <v>28</v>
      </c>
      <c r="L25" s="4" t="s">
        <v>525</v>
      </c>
      <c r="M25" s="4" t="s">
        <v>28</v>
      </c>
      <c r="N25" s="4">
        <v>6</v>
      </c>
      <c r="O25" s="4">
        <v>3</v>
      </c>
      <c r="P25" s="20">
        <f t="shared" si="5"/>
        <v>18</v>
      </c>
      <c r="Q25" s="4" t="str">
        <f t="shared" si="6"/>
        <v>ALTO</v>
      </c>
      <c r="R25" s="4">
        <v>25</v>
      </c>
      <c r="S25" s="20">
        <f t="shared" si="7"/>
        <v>450</v>
      </c>
      <c r="T25" s="4" t="str">
        <f t="shared" si="8"/>
        <v>II</v>
      </c>
      <c r="U25" s="4" t="str">
        <f t="shared" si="9"/>
        <v>NO ACEPTABLE O ACEPTABLE CON CONTROL ESPECIFICO</v>
      </c>
      <c r="V25" s="4" t="s">
        <v>29</v>
      </c>
      <c r="W25" s="4" t="s">
        <v>29</v>
      </c>
      <c r="X25" s="4" t="s">
        <v>29</v>
      </c>
      <c r="Y25" s="4" t="s">
        <v>525</v>
      </c>
      <c r="Z25" s="4" t="s">
        <v>29</v>
      </c>
      <c r="AA25" s="4" t="s">
        <v>526</v>
      </c>
    </row>
    <row r="26" spans="1:27" ht="135" x14ac:dyDescent="0.25">
      <c r="A26" s="25" t="s">
        <v>568</v>
      </c>
      <c r="B26" s="4" t="s">
        <v>63</v>
      </c>
      <c r="C26" s="4" t="s">
        <v>61</v>
      </c>
      <c r="D26" s="6" t="s">
        <v>569</v>
      </c>
      <c r="E26" s="6" t="s">
        <v>570</v>
      </c>
      <c r="F26" s="4" t="s">
        <v>31</v>
      </c>
      <c r="G26" s="4">
        <v>4</v>
      </c>
      <c r="H26" s="6" t="s">
        <v>112</v>
      </c>
      <c r="I26" s="22" t="s">
        <v>545</v>
      </c>
      <c r="J26" s="6" t="s">
        <v>114</v>
      </c>
      <c r="K26" s="6" t="s">
        <v>546</v>
      </c>
      <c r="L26" s="6" t="s">
        <v>116</v>
      </c>
      <c r="M26" s="4" t="s">
        <v>547</v>
      </c>
      <c r="N26" s="4">
        <v>2</v>
      </c>
      <c r="O26" s="4">
        <v>3</v>
      </c>
      <c r="P26" s="20">
        <f t="shared" si="5"/>
        <v>6</v>
      </c>
      <c r="Q26" s="4" t="str">
        <f t="shared" si="6"/>
        <v>MEDIO</v>
      </c>
      <c r="R26" s="4">
        <v>10</v>
      </c>
      <c r="S26" s="20">
        <f t="shared" si="7"/>
        <v>60</v>
      </c>
      <c r="T26" s="4" t="str">
        <f t="shared" si="8"/>
        <v>III</v>
      </c>
      <c r="U26" s="4" t="str">
        <f t="shared" si="9"/>
        <v>MEJORABLE</v>
      </c>
      <c r="V26" s="4" t="s">
        <v>29</v>
      </c>
      <c r="W26" s="4" t="s">
        <v>29</v>
      </c>
      <c r="X26" s="4" t="s">
        <v>29</v>
      </c>
      <c r="Y26" s="6" t="s">
        <v>694</v>
      </c>
      <c r="Z26" s="4" t="s">
        <v>29</v>
      </c>
      <c r="AA26" s="4" t="s">
        <v>548</v>
      </c>
    </row>
    <row r="27" spans="1:27" ht="135" x14ac:dyDescent="0.25">
      <c r="A27" s="25" t="s">
        <v>568</v>
      </c>
      <c r="B27" s="4" t="s">
        <v>63</v>
      </c>
      <c r="C27" s="4" t="s">
        <v>61</v>
      </c>
      <c r="D27" s="6" t="s">
        <v>569</v>
      </c>
      <c r="E27" s="6" t="s">
        <v>570</v>
      </c>
      <c r="F27" s="4" t="s">
        <v>31</v>
      </c>
      <c r="G27" s="4">
        <v>4</v>
      </c>
      <c r="H27" s="4" t="s">
        <v>79</v>
      </c>
      <c r="I27" s="9" t="s">
        <v>129</v>
      </c>
      <c r="J27" s="9" t="s">
        <v>130</v>
      </c>
      <c r="K27" s="4" t="s">
        <v>28</v>
      </c>
      <c r="L27" s="4" t="s">
        <v>28</v>
      </c>
      <c r="M27" s="4" t="s">
        <v>171</v>
      </c>
      <c r="N27" s="4">
        <v>10</v>
      </c>
      <c r="O27" s="4">
        <v>1</v>
      </c>
      <c r="P27" s="20">
        <f t="shared" si="5"/>
        <v>10</v>
      </c>
      <c r="Q27" s="4" t="str">
        <f t="shared" si="6"/>
        <v>ALTO</v>
      </c>
      <c r="R27" s="4">
        <v>100</v>
      </c>
      <c r="S27" s="20">
        <f t="shared" si="7"/>
        <v>1000</v>
      </c>
      <c r="T27" s="4" t="str">
        <f t="shared" si="8"/>
        <v>I</v>
      </c>
      <c r="U27" s="4" t="str">
        <f t="shared" si="9"/>
        <v>NO ACEPTABLE</v>
      </c>
      <c r="V27" s="6" t="s">
        <v>29</v>
      </c>
      <c r="W27" s="4" t="s">
        <v>29</v>
      </c>
      <c r="X27" s="4" t="s">
        <v>29</v>
      </c>
      <c r="Y27" s="4" t="s">
        <v>664</v>
      </c>
      <c r="Z27" s="4" t="s">
        <v>29</v>
      </c>
      <c r="AA27" s="4" t="s">
        <v>132</v>
      </c>
    </row>
    <row r="28" spans="1:27" ht="135" x14ac:dyDescent="0.25">
      <c r="A28" s="25" t="s">
        <v>568</v>
      </c>
      <c r="B28" s="4" t="s">
        <v>63</v>
      </c>
      <c r="C28" s="4" t="s">
        <v>61</v>
      </c>
      <c r="D28" s="6" t="s">
        <v>569</v>
      </c>
      <c r="E28" s="6" t="s">
        <v>570</v>
      </c>
      <c r="F28" s="4" t="s">
        <v>31</v>
      </c>
      <c r="G28" s="4">
        <v>4</v>
      </c>
      <c r="H28" s="4" t="s">
        <v>79</v>
      </c>
      <c r="I28" s="9" t="s">
        <v>169</v>
      </c>
      <c r="J28" s="9" t="s">
        <v>170</v>
      </c>
      <c r="K28" s="4" t="s">
        <v>28</v>
      </c>
      <c r="L28" s="4" t="s">
        <v>28</v>
      </c>
      <c r="M28" s="4" t="s">
        <v>171</v>
      </c>
      <c r="N28" s="4">
        <v>2</v>
      </c>
      <c r="O28" s="4">
        <v>1</v>
      </c>
      <c r="P28" s="20">
        <f t="shared" si="5"/>
        <v>2</v>
      </c>
      <c r="Q28" s="4" t="str">
        <f t="shared" si="6"/>
        <v>BAJO</v>
      </c>
      <c r="R28" s="4">
        <v>10</v>
      </c>
      <c r="S28" s="20">
        <f t="shared" si="7"/>
        <v>20</v>
      </c>
      <c r="T28" s="4" t="str">
        <f t="shared" si="8"/>
        <v>IV</v>
      </c>
      <c r="U28" s="4" t="str">
        <f t="shared" si="9"/>
        <v>ACEPTABLE</v>
      </c>
      <c r="V28" s="6" t="s">
        <v>29</v>
      </c>
      <c r="W28" s="4" t="s">
        <v>29</v>
      </c>
      <c r="X28" s="4" t="s">
        <v>29</v>
      </c>
      <c r="Y28" s="4" t="s">
        <v>664</v>
      </c>
      <c r="Z28" s="4" t="s">
        <v>29</v>
      </c>
      <c r="AA28" s="4" t="s">
        <v>132</v>
      </c>
    </row>
    <row r="29" spans="1:27" ht="90" x14ac:dyDescent="0.25">
      <c r="A29" s="24" t="s">
        <v>571</v>
      </c>
      <c r="B29" s="4" t="s">
        <v>63</v>
      </c>
      <c r="C29" s="4" t="s">
        <v>61</v>
      </c>
      <c r="D29" s="6" t="s">
        <v>572</v>
      </c>
      <c r="E29" s="6" t="s">
        <v>573</v>
      </c>
      <c r="F29" s="4" t="s">
        <v>31</v>
      </c>
      <c r="G29" s="4">
        <v>35</v>
      </c>
      <c r="H29" s="4" t="s">
        <v>53</v>
      </c>
      <c r="I29" s="6" t="s">
        <v>95</v>
      </c>
      <c r="J29" s="6" t="s">
        <v>96</v>
      </c>
      <c r="K29" s="4" t="s">
        <v>28</v>
      </c>
      <c r="L29" s="4" t="s">
        <v>28</v>
      </c>
      <c r="M29" s="4" t="s">
        <v>644</v>
      </c>
      <c r="N29" s="4">
        <v>2</v>
      </c>
      <c r="O29" s="4">
        <v>4</v>
      </c>
      <c r="P29" s="20">
        <f t="shared" si="5"/>
        <v>8</v>
      </c>
      <c r="Q29" s="4" t="str">
        <f t="shared" si="6"/>
        <v>MEDIO</v>
      </c>
      <c r="R29" s="4">
        <v>25</v>
      </c>
      <c r="S29" s="20">
        <f t="shared" si="7"/>
        <v>200</v>
      </c>
      <c r="T29" s="4" t="str">
        <f t="shared" si="8"/>
        <v>II</v>
      </c>
      <c r="U29" s="4" t="str">
        <f t="shared" si="9"/>
        <v>NO ACEPTABLE O ACEPTABLE CON CONTROL ESPECIFICO</v>
      </c>
      <c r="V29" s="6" t="s">
        <v>29</v>
      </c>
      <c r="W29" s="4" t="s">
        <v>29</v>
      </c>
      <c r="X29" s="4" t="s">
        <v>29</v>
      </c>
      <c r="Y29" s="4" t="s">
        <v>645</v>
      </c>
      <c r="Z29" s="4" t="s">
        <v>97</v>
      </c>
      <c r="AA29" s="4" t="s">
        <v>732</v>
      </c>
    </row>
    <row r="30" spans="1:27" ht="60" x14ac:dyDescent="0.25">
      <c r="A30" s="24" t="s">
        <v>571</v>
      </c>
      <c r="B30" s="4" t="s">
        <v>63</v>
      </c>
      <c r="C30" s="4" t="s">
        <v>61</v>
      </c>
      <c r="D30" s="6" t="s">
        <v>572</v>
      </c>
      <c r="E30" s="6" t="s">
        <v>573</v>
      </c>
      <c r="F30" s="4" t="s">
        <v>31</v>
      </c>
      <c r="G30" s="4">
        <v>35</v>
      </c>
      <c r="H30" s="4" t="s">
        <v>25</v>
      </c>
      <c r="I30" s="22" t="s">
        <v>536</v>
      </c>
      <c r="J30" s="6" t="s">
        <v>369</v>
      </c>
      <c r="K30" s="4" t="s">
        <v>28</v>
      </c>
      <c r="L30" s="4" t="s">
        <v>28</v>
      </c>
      <c r="M30" s="4" t="s">
        <v>537</v>
      </c>
      <c r="N30" s="4">
        <v>2</v>
      </c>
      <c r="O30" s="4">
        <v>3</v>
      </c>
      <c r="P30" s="20">
        <f t="shared" si="5"/>
        <v>6</v>
      </c>
      <c r="Q30" s="4" t="str">
        <f t="shared" si="6"/>
        <v>MEDIO</v>
      </c>
      <c r="R30" s="4">
        <v>10</v>
      </c>
      <c r="S30" s="20">
        <f t="shared" si="7"/>
        <v>60</v>
      </c>
      <c r="T30" s="4" t="str">
        <f t="shared" si="8"/>
        <v>III</v>
      </c>
      <c r="U30" s="4" t="str">
        <f t="shared" si="9"/>
        <v>MEJORABLE</v>
      </c>
      <c r="V30" s="4" t="s">
        <v>29</v>
      </c>
      <c r="W30" s="4" t="s">
        <v>29</v>
      </c>
      <c r="X30" s="4" t="s">
        <v>29</v>
      </c>
      <c r="Y30" s="4" t="s">
        <v>29</v>
      </c>
      <c r="Z30" s="4" t="s">
        <v>537</v>
      </c>
      <c r="AA30" s="4" t="s">
        <v>29</v>
      </c>
    </row>
    <row r="31" spans="1:27" ht="60" x14ac:dyDescent="0.25">
      <c r="A31" s="24" t="s">
        <v>571</v>
      </c>
      <c r="B31" s="4" t="s">
        <v>63</v>
      </c>
      <c r="C31" s="4" t="s">
        <v>61</v>
      </c>
      <c r="D31" s="6" t="s">
        <v>572</v>
      </c>
      <c r="E31" s="6" t="s">
        <v>573</v>
      </c>
      <c r="F31" s="4" t="s">
        <v>31</v>
      </c>
      <c r="G31" s="4">
        <v>35</v>
      </c>
      <c r="H31" s="4" t="s">
        <v>26</v>
      </c>
      <c r="I31" s="9" t="s">
        <v>401</v>
      </c>
      <c r="J31" s="9" t="s">
        <v>102</v>
      </c>
      <c r="K31" s="4" t="s">
        <v>28</v>
      </c>
      <c r="L31" s="4" t="s">
        <v>28</v>
      </c>
      <c r="M31" s="4" t="s">
        <v>544</v>
      </c>
      <c r="N31" s="4">
        <v>2</v>
      </c>
      <c r="O31" s="4">
        <v>3</v>
      </c>
      <c r="P31" s="20">
        <f t="shared" si="5"/>
        <v>6</v>
      </c>
      <c r="Q31" s="4" t="str">
        <f t="shared" si="6"/>
        <v>MEDIO</v>
      </c>
      <c r="R31" s="4">
        <v>10</v>
      </c>
      <c r="S31" s="20">
        <f t="shared" si="7"/>
        <v>60</v>
      </c>
      <c r="T31" s="4" t="str">
        <f t="shared" si="8"/>
        <v>III</v>
      </c>
      <c r="U31" s="4" t="str">
        <f t="shared" si="9"/>
        <v>MEJORABLE</v>
      </c>
      <c r="V31" s="4" t="s">
        <v>29</v>
      </c>
      <c r="W31" s="4" t="s">
        <v>29</v>
      </c>
      <c r="X31" s="4" t="s">
        <v>29</v>
      </c>
      <c r="Y31" s="4" t="s">
        <v>544</v>
      </c>
      <c r="Z31" s="4" t="s">
        <v>29</v>
      </c>
      <c r="AA31" s="4" t="s">
        <v>29</v>
      </c>
    </row>
    <row r="32" spans="1:27" ht="60" x14ac:dyDescent="0.25">
      <c r="A32" s="24" t="s">
        <v>571</v>
      </c>
      <c r="B32" s="4" t="s">
        <v>63</v>
      </c>
      <c r="C32" s="4" t="s">
        <v>61</v>
      </c>
      <c r="D32" s="6" t="s">
        <v>572</v>
      </c>
      <c r="E32" s="6" t="s">
        <v>573</v>
      </c>
      <c r="F32" s="4" t="s">
        <v>31</v>
      </c>
      <c r="G32" s="4">
        <v>35</v>
      </c>
      <c r="H32" s="4" t="s">
        <v>26</v>
      </c>
      <c r="I32" s="9" t="s">
        <v>308</v>
      </c>
      <c r="J32" s="9" t="s">
        <v>102</v>
      </c>
      <c r="K32" s="4" t="s">
        <v>28</v>
      </c>
      <c r="L32" s="4" t="s">
        <v>28</v>
      </c>
      <c r="M32" s="4" t="s">
        <v>544</v>
      </c>
      <c r="N32" s="4">
        <v>2</v>
      </c>
      <c r="O32" s="4">
        <v>2</v>
      </c>
      <c r="P32" s="20">
        <f t="shared" si="5"/>
        <v>4</v>
      </c>
      <c r="Q32" s="4" t="str">
        <f t="shared" si="6"/>
        <v>BAJO</v>
      </c>
      <c r="R32" s="4">
        <v>10</v>
      </c>
      <c r="S32" s="20">
        <f t="shared" si="7"/>
        <v>40</v>
      </c>
      <c r="T32" s="4" t="str">
        <f t="shared" si="8"/>
        <v>III</v>
      </c>
      <c r="U32" s="4" t="str">
        <f t="shared" si="9"/>
        <v>MEJORABLE</v>
      </c>
      <c r="V32" s="4" t="s">
        <v>29</v>
      </c>
      <c r="W32" s="4" t="s">
        <v>29</v>
      </c>
      <c r="X32" s="4" t="s">
        <v>29</v>
      </c>
      <c r="Y32" s="4" t="s">
        <v>544</v>
      </c>
      <c r="Z32" s="4" t="s">
        <v>29</v>
      </c>
      <c r="AA32" s="4" t="s">
        <v>29</v>
      </c>
    </row>
    <row r="33" spans="1:27" ht="90" x14ac:dyDescent="0.25">
      <c r="A33" s="24" t="s">
        <v>571</v>
      </c>
      <c r="B33" s="4" t="s">
        <v>63</v>
      </c>
      <c r="C33" s="4" t="s">
        <v>61</v>
      </c>
      <c r="D33" s="6" t="s">
        <v>572</v>
      </c>
      <c r="E33" s="6" t="s">
        <v>573</v>
      </c>
      <c r="F33" s="4" t="s">
        <v>31</v>
      </c>
      <c r="G33" s="4">
        <v>35</v>
      </c>
      <c r="H33" s="4" t="s">
        <v>27</v>
      </c>
      <c r="I33" s="6" t="s">
        <v>527</v>
      </c>
      <c r="J33" s="6" t="s">
        <v>110</v>
      </c>
      <c r="K33" s="6" t="s">
        <v>28</v>
      </c>
      <c r="L33" s="6" t="s">
        <v>28</v>
      </c>
      <c r="M33" s="6" t="s">
        <v>738</v>
      </c>
      <c r="N33" s="4">
        <v>2</v>
      </c>
      <c r="O33" s="4">
        <v>3</v>
      </c>
      <c r="P33" s="20">
        <f t="shared" si="5"/>
        <v>6</v>
      </c>
      <c r="Q33" s="4" t="str">
        <f t="shared" si="6"/>
        <v>MEDIO</v>
      </c>
      <c r="R33" s="4">
        <v>10</v>
      </c>
      <c r="S33" s="20">
        <f t="shared" si="7"/>
        <v>60</v>
      </c>
      <c r="T33" s="4" t="str">
        <f t="shared" si="8"/>
        <v>III</v>
      </c>
      <c r="U33" s="4" t="str">
        <f t="shared" si="9"/>
        <v>MEJORABLE</v>
      </c>
      <c r="V33" s="6" t="s">
        <v>29</v>
      </c>
      <c r="W33" s="4" t="s">
        <v>29</v>
      </c>
      <c r="X33" s="6" t="s">
        <v>29</v>
      </c>
      <c r="Y33" s="6" t="s">
        <v>738</v>
      </c>
      <c r="Z33" s="4" t="s">
        <v>29</v>
      </c>
      <c r="AA33" s="4" t="s">
        <v>100</v>
      </c>
    </row>
    <row r="34" spans="1:27" ht="75" x14ac:dyDescent="0.25">
      <c r="A34" s="24" t="s">
        <v>571</v>
      </c>
      <c r="B34" s="4" t="s">
        <v>63</v>
      </c>
      <c r="C34" s="4" t="s">
        <v>61</v>
      </c>
      <c r="D34" s="6" t="s">
        <v>572</v>
      </c>
      <c r="E34" s="6" t="s">
        <v>573</v>
      </c>
      <c r="F34" s="4" t="s">
        <v>31</v>
      </c>
      <c r="G34" s="4">
        <v>35</v>
      </c>
      <c r="H34" s="6" t="s">
        <v>112</v>
      </c>
      <c r="I34" s="22" t="s">
        <v>545</v>
      </c>
      <c r="J34" s="6" t="s">
        <v>114</v>
      </c>
      <c r="K34" s="6" t="s">
        <v>546</v>
      </c>
      <c r="L34" s="6" t="s">
        <v>116</v>
      </c>
      <c r="M34" s="4" t="s">
        <v>547</v>
      </c>
      <c r="N34" s="4">
        <v>2</v>
      </c>
      <c r="O34" s="4">
        <v>2</v>
      </c>
      <c r="P34" s="20">
        <f t="shared" si="5"/>
        <v>4</v>
      </c>
      <c r="Q34" s="4" t="str">
        <f t="shared" si="6"/>
        <v>BAJO</v>
      </c>
      <c r="R34" s="4">
        <v>10</v>
      </c>
      <c r="S34" s="20">
        <f t="shared" si="7"/>
        <v>40</v>
      </c>
      <c r="T34" s="4" t="str">
        <f t="shared" si="8"/>
        <v>III</v>
      </c>
      <c r="U34" s="4" t="str">
        <f t="shared" si="9"/>
        <v>MEJORABLE</v>
      </c>
      <c r="V34" s="4" t="s">
        <v>29</v>
      </c>
      <c r="W34" s="4" t="s">
        <v>29</v>
      </c>
      <c r="X34" s="4" t="s">
        <v>29</v>
      </c>
      <c r="Y34" s="6" t="s">
        <v>694</v>
      </c>
      <c r="Z34" s="4" t="s">
        <v>29</v>
      </c>
      <c r="AA34" s="4" t="s">
        <v>548</v>
      </c>
    </row>
    <row r="35" spans="1:27" ht="90" x14ac:dyDescent="0.25">
      <c r="A35" s="24" t="s">
        <v>571</v>
      </c>
      <c r="B35" s="4" t="s">
        <v>63</v>
      </c>
      <c r="C35" s="4" t="s">
        <v>61</v>
      </c>
      <c r="D35" s="6" t="s">
        <v>572</v>
      </c>
      <c r="E35" s="6" t="s">
        <v>573</v>
      </c>
      <c r="F35" s="4" t="s">
        <v>31</v>
      </c>
      <c r="G35" s="4">
        <v>35</v>
      </c>
      <c r="H35" s="6" t="s">
        <v>112</v>
      </c>
      <c r="I35" s="22" t="s">
        <v>549</v>
      </c>
      <c r="J35" s="6" t="s">
        <v>524</v>
      </c>
      <c r="K35" s="4" t="s">
        <v>28</v>
      </c>
      <c r="L35" s="4" t="s">
        <v>525</v>
      </c>
      <c r="M35" s="4" t="s">
        <v>28</v>
      </c>
      <c r="N35" s="4">
        <v>6</v>
      </c>
      <c r="O35" s="4">
        <v>2</v>
      </c>
      <c r="P35" s="20">
        <f t="shared" si="5"/>
        <v>12</v>
      </c>
      <c r="Q35" s="4" t="str">
        <f t="shared" si="6"/>
        <v>ALTO</v>
      </c>
      <c r="R35" s="4">
        <v>25</v>
      </c>
      <c r="S35" s="20">
        <f t="shared" si="7"/>
        <v>300</v>
      </c>
      <c r="T35" s="4" t="str">
        <f t="shared" si="8"/>
        <v>II</v>
      </c>
      <c r="U35" s="4" t="str">
        <f t="shared" si="9"/>
        <v>NO ACEPTABLE O ACEPTABLE CON CONTROL ESPECIFICO</v>
      </c>
      <c r="V35" s="4" t="s">
        <v>29</v>
      </c>
      <c r="W35" s="4" t="s">
        <v>29</v>
      </c>
      <c r="X35" s="4" t="s">
        <v>29</v>
      </c>
      <c r="Y35" s="4" t="s">
        <v>525</v>
      </c>
      <c r="Z35" s="4" t="s">
        <v>29</v>
      </c>
      <c r="AA35" s="4" t="s">
        <v>526</v>
      </c>
    </row>
    <row r="36" spans="1:27" ht="75" x14ac:dyDescent="0.25">
      <c r="A36" s="24" t="s">
        <v>571</v>
      </c>
      <c r="B36" s="4" t="s">
        <v>63</v>
      </c>
      <c r="C36" s="4" t="s">
        <v>61</v>
      </c>
      <c r="D36" s="6" t="s">
        <v>572</v>
      </c>
      <c r="E36" s="6" t="s">
        <v>573</v>
      </c>
      <c r="F36" s="4" t="s">
        <v>31</v>
      </c>
      <c r="G36" s="4">
        <v>35</v>
      </c>
      <c r="H36" s="6" t="s">
        <v>112</v>
      </c>
      <c r="I36" s="22" t="s">
        <v>545</v>
      </c>
      <c r="J36" s="6" t="s">
        <v>114</v>
      </c>
      <c r="K36" s="6" t="s">
        <v>546</v>
      </c>
      <c r="L36" s="6" t="s">
        <v>116</v>
      </c>
      <c r="M36" s="4" t="s">
        <v>547</v>
      </c>
      <c r="N36" s="4">
        <v>2</v>
      </c>
      <c r="O36" s="4">
        <v>2</v>
      </c>
      <c r="P36" s="20">
        <f t="shared" si="5"/>
        <v>4</v>
      </c>
      <c r="Q36" s="4" t="str">
        <f t="shared" si="6"/>
        <v>BAJO</v>
      </c>
      <c r="R36" s="4">
        <v>10</v>
      </c>
      <c r="S36" s="20">
        <f t="shared" si="7"/>
        <v>40</v>
      </c>
      <c r="T36" s="4" t="str">
        <f t="shared" si="8"/>
        <v>III</v>
      </c>
      <c r="U36" s="4" t="str">
        <f t="shared" si="9"/>
        <v>MEJORABLE</v>
      </c>
      <c r="V36" s="4" t="s">
        <v>29</v>
      </c>
      <c r="W36" s="4" t="s">
        <v>29</v>
      </c>
      <c r="X36" s="4" t="s">
        <v>29</v>
      </c>
      <c r="Y36" s="6" t="s">
        <v>694</v>
      </c>
      <c r="Z36" s="4" t="s">
        <v>29</v>
      </c>
      <c r="AA36" s="4" t="s">
        <v>548</v>
      </c>
    </row>
    <row r="37" spans="1:27" ht="90" x14ac:dyDescent="0.25">
      <c r="A37" s="24" t="s">
        <v>571</v>
      </c>
      <c r="B37" s="4" t="s">
        <v>63</v>
      </c>
      <c r="C37" s="4" t="s">
        <v>61</v>
      </c>
      <c r="D37" s="6" t="s">
        <v>572</v>
      </c>
      <c r="E37" s="6" t="s">
        <v>573</v>
      </c>
      <c r="F37" s="4" t="s">
        <v>31</v>
      </c>
      <c r="G37" s="4">
        <v>35</v>
      </c>
      <c r="H37" s="4" t="s">
        <v>79</v>
      </c>
      <c r="I37" s="9" t="s">
        <v>129</v>
      </c>
      <c r="J37" s="9" t="s">
        <v>130</v>
      </c>
      <c r="K37" s="4" t="s">
        <v>28</v>
      </c>
      <c r="L37" s="4" t="s">
        <v>28</v>
      </c>
      <c r="M37" s="4" t="s">
        <v>171</v>
      </c>
      <c r="N37" s="4">
        <v>10</v>
      </c>
      <c r="O37" s="4">
        <v>1</v>
      </c>
      <c r="P37" s="20">
        <f t="shared" si="5"/>
        <v>10</v>
      </c>
      <c r="Q37" s="4" t="str">
        <f t="shared" si="6"/>
        <v>ALTO</v>
      </c>
      <c r="R37" s="4">
        <v>100</v>
      </c>
      <c r="S37" s="20">
        <f t="shared" si="7"/>
        <v>1000</v>
      </c>
      <c r="T37" s="4" t="str">
        <f t="shared" si="8"/>
        <v>I</v>
      </c>
      <c r="U37" s="4" t="str">
        <f t="shared" si="9"/>
        <v>NO ACEPTABLE</v>
      </c>
      <c r="V37" s="6" t="s">
        <v>29</v>
      </c>
      <c r="W37" s="4" t="s">
        <v>29</v>
      </c>
      <c r="X37" s="4" t="s">
        <v>29</v>
      </c>
      <c r="Y37" s="4" t="s">
        <v>664</v>
      </c>
      <c r="Z37" s="4" t="s">
        <v>29</v>
      </c>
      <c r="AA37" s="4" t="s">
        <v>132</v>
      </c>
    </row>
    <row r="38" spans="1:27" ht="90" x14ac:dyDescent="0.25">
      <c r="A38" s="24" t="s">
        <v>571</v>
      </c>
      <c r="B38" s="4" t="s">
        <v>63</v>
      </c>
      <c r="C38" s="4" t="s">
        <v>61</v>
      </c>
      <c r="D38" s="6" t="s">
        <v>572</v>
      </c>
      <c r="E38" s="6" t="s">
        <v>573</v>
      </c>
      <c r="F38" s="4" t="s">
        <v>31</v>
      </c>
      <c r="G38" s="4">
        <v>35</v>
      </c>
      <c r="H38" s="4" t="s">
        <v>79</v>
      </c>
      <c r="I38" s="9" t="s">
        <v>169</v>
      </c>
      <c r="J38" s="9" t="s">
        <v>170</v>
      </c>
      <c r="K38" s="4" t="s">
        <v>28</v>
      </c>
      <c r="L38" s="4" t="s">
        <v>28</v>
      </c>
      <c r="M38" s="4" t="s">
        <v>171</v>
      </c>
      <c r="N38" s="4">
        <v>2</v>
      </c>
      <c r="O38" s="4">
        <v>1</v>
      </c>
      <c r="P38" s="20">
        <f t="shared" si="5"/>
        <v>2</v>
      </c>
      <c r="Q38" s="4" t="str">
        <f t="shared" si="6"/>
        <v>BAJO</v>
      </c>
      <c r="R38" s="4">
        <v>10</v>
      </c>
      <c r="S38" s="20">
        <f t="shared" si="7"/>
        <v>20</v>
      </c>
      <c r="T38" s="4" t="str">
        <f t="shared" si="8"/>
        <v>IV</v>
      </c>
      <c r="U38" s="4" t="str">
        <f t="shared" si="9"/>
        <v>ACEPTABLE</v>
      </c>
      <c r="V38" s="6" t="s">
        <v>29</v>
      </c>
      <c r="W38" s="4" t="s">
        <v>29</v>
      </c>
      <c r="X38" s="4" t="s">
        <v>29</v>
      </c>
      <c r="Y38" s="4" t="s">
        <v>664</v>
      </c>
      <c r="Z38" s="4" t="s">
        <v>29</v>
      </c>
      <c r="AA38" s="4" t="s">
        <v>132</v>
      </c>
    </row>
    <row r="39" spans="1:27" ht="75" x14ac:dyDescent="0.25">
      <c r="A39" s="24" t="s">
        <v>571</v>
      </c>
      <c r="B39" s="4" t="s">
        <v>63</v>
      </c>
      <c r="C39" s="4" t="s">
        <v>696</v>
      </c>
      <c r="D39" s="6" t="s">
        <v>697</v>
      </c>
      <c r="E39" s="6" t="s">
        <v>698</v>
      </c>
      <c r="F39" s="4" t="s">
        <v>31</v>
      </c>
      <c r="G39" s="4" t="s">
        <v>71</v>
      </c>
      <c r="H39" s="6" t="s">
        <v>112</v>
      </c>
      <c r="I39" s="22" t="s">
        <v>695</v>
      </c>
      <c r="J39" s="6" t="s">
        <v>593</v>
      </c>
      <c r="K39" s="6" t="s">
        <v>365</v>
      </c>
      <c r="L39" s="6" t="s">
        <v>121</v>
      </c>
      <c r="M39" s="6" t="s">
        <v>28</v>
      </c>
      <c r="N39" s="4">
        <v>6</v>
      </c>
      <c r="O39" s="4">
        <v>3</v>
      </c>
      <c r="P39" s="20">
        <f t="shared" si="5"/>
        <v>18</v>
      </c>
      <c r="Q39" s="4" t="str">
        <f t="shared" si="6"/>
        <v>ALTO</v>
      </c>
      <c r="R39" s="4">
        <v>60</v>
      </c>
      <c r="S39" s="20">
        <f t="shared" si="7"/>
        <v>1080</v>
      </c>
      <c r="T39" s="4" t="str">
        <f t="shared" si="8"/>
        <v>I</v>
      </c>
      <c r="U39" s="4" t="str">
        <f t="shared" si="9"/>
        <v>NO ACEPTABLE</v>
      </c>
      <c r="V39" s="6" t="s">
        <v>29</v>
      </c>
      <c r="W39" s="4" t="s">
        <v>29</v>
      </c>
      <c r="X39" s="6" t="s">
        <v>29</v>
      </c>
      <c r="Y39" s="4" t="s">
        <v>594</v>
      </c>
      <c r="Z39" s="6" t="s">
        <v>29</v>
      </c>
      <c r="AA39" s="4" t="s">
        <v>592</v>
      </c>
    </row>
    <row r="40" spans="1:27" ht="120" x14ac:dyDescent="0.25">
      <c r="A40" s="25" t="s">
        <v>574</v>
      </c>
      <c r="B40" s="4" t="s">
        <v>63</v>
      </c>
      <c r="C40" s="4" t="s">
        <v>575</v>
      </c>
      <c r="D40" s="6" t="s">
        <v>576</v>
      </c>
      <c r="E40" s="6" t="s">
        <v>577</v>
      </c>
      <c r="F40" s="4" t="s">
        <v>31</v>
      </c>
      <c r="G40" s="4" t="s">
        <v>71</v>
      </c>
      <c r="H40" s="4" t="s">
        <v>53</v>
      </c>
      <c r="I40" s="6" t="s">
        <v>95</v>
      </c>
      <c r="J40" s="6" t="s">
        <v>96</v>
      </c>
      <c r="K40" s="4" t="s">
        <v>28</v>
      </c>
      <c r="L40" s="4" t="s">
        <v>28</v>
      </c>
      <c r="M40" s="4" t="s">
        <v>644</v>
      </c>
      <c r="N40" s="4">
        <v>2</v>
      </c>
      <c r="O40" s="4">
        <v>4</v>
      </c>
      <c r="P40" s="20">
        <f t="shared" si="5"/>
        <v>8</v>
      </c>
      <c r="Q40" s="4" t="str">
        <f t="shared" si="6"/>
        <v>MEDIO</v>
      </c>
      <c r="R40" s="4">
        <v>25</v>
      </c>
      <c r="S40" s="20">
        <f t="shared" si="7"/>
        <v>200</v>
      </c>
      <c r="T40" s="4" t="str">
        <f t="shared" si="8"/>
        <v>II</v>
      </c>
      <c r="U40" s="4" t="str">
        <f t="shared" si="9"/>
        <v>NO ACEPTABLE O ACEPTABLE CON CONTROL ESPECIFICO</v>
      </c>
      <c r="V40" s="6" t="s">
        <v>29</v>
      </c>
      <c r="W40" s="4" t="s">
        <v>29</v>
      </c>
      <c r="X40" s="4" t="s">
        <v>29</v>
      </c>
      <c r="Y40" s="4" t="s">
        <v>645</v>
      </c>
      <c r="Z40" s="4" t="s">
        <v>97</v>
      </c>
      <c r="AA40" s="4" t="s">
        <v>732</v>
      </c>
    </row>
    <row r="41" spans="1:27" ht="120" x14ac:dyDescent="0.25">
      <c r="A41" s="25" t="s">
        <v>574</v>
      </c>
      <c r="B41" s="4" t="s">
        <v>63</v>
      </c>
      <c r="C41" s="4" t="s">
        <v>575</v>
      </c>
      <c r="D41" s="6" t="s">
        <v>576</v>
      </c>
      <c r="E41" s="6" t="s">
        <v>577</v>
      </c>
      <c r="F41" s="4" t="s">
        <v>31</v>
      </c>
      <c r="G41" s="4" t="s">
        <v>71</v>
      </c>
      <c r="H41" s="4" t="s">
        <v>53</v>
      </c>
      <c r="I41" s="9" t="s">
        <v>578</v>
      </c>
      <c r="J41" s="9" t="s">
        <v>579</v>
      </c>
      <c r="K41" s="6" t="s">
        <v>580</v>
      </c>
      <c r="L41" s="6" t="s">
        <v>581</v>
      </c>
      <c r="M41" s="6" t="s">
        <v>582</v>
      </c>
      <c r="N41" s="4">
        <v>10</v>
      </c>
      <c r="O41" s="4">
        <v>1</v>
      </c>
      <c r="P41" s="20">
        <f t="shared" si="5"/>
        <v>10</v>
      </c>
      <c r="Q41" s="4" t="str">
        <f t="shared" si="6"/>
        <v>ALTO</v>
      </c>
      <c r="R41" s="4">
        <v>60</v>
      </c>
      <c r="S41" s="20">
        <f t="shared" si="7"/>
        <v>600</v>
      </c>
      <c r="T41" s="4" t="str">
        <f t="shared" si="8"/>
        <v>I</v>
      </c>
      <c r="U41" s="4" t="str">
        <f t="shared" si="9"/>
        <v>NO ACEPTABLE</v>
      </c>
      <c r="V41" s="6" t="s">
        <v>29</v>
      </c>
      <c r="W41" s="4" t="s">
        <v>29</v>
      </c>
      <c r="X41" s="4" t="s">
        <v>29</v>
      </c>
      <c r="Y41" s="6" t="s">
        <v>583</v>
      </c>
      <c r="Z41" s="4" t="s">
        <v>665</v>
      </c>
      <c r="AA41" s="4" t="s">
        <v>584</v>
      </c>
    </row>
    <row r="42" spans="1:27" ht="120" x14ac:dyDescent="0.25">
      <c r="A42" s="25" t="s">
        <v>574</v>
      </c>
      <c r="B42" s="4" t="s">
        <v>63</v>
      </c>
      <c r="C42" s="4" t="s">
        <v>575</v>
      </c>
      <c r="D42" s="6" t="s">
        <v>576</v>
      </c>
      <c r="E42" s="6" t="s">
        <v>577</v>
      </c>
      <c r="F42" s="4" t="s">
        <v>31</v>
      </c>
      <c r="G42" s="4" t="s">
        <v>71</v>
      </c>
      <c r="H42" s="4" t="s">
        <v>27</v>
      </c>
      <c r="I42" s="6" t="s">
        <v>479</v>
      </c>
      <c r="J42" s="6" t="s">
        <v>110</v>
      </c>
      <c r="K42" s="4" t="s">
        <v>28</v>
      </c>
      <c r="L42" s="4" t="s">
        <v>28</v>
      </c>
      <c r="M42" s="6" t="s">
        <v>585</v>
      </c>
      <c r="N42" s="4">
        <v>2</v>
      </c>
      <c r="O42" s="4">
        <v>3</v>
      </c>
      <c r="P42" s="20">
        <f t="shared" si="5"/>
        <v>6</v>
      </c>
      <c r="Q42" s="4" t="str">
        <f t="shared" si="6"/>
        <v>MEDIO</v>
      </c>
      <c r="R42" s="4">
        <v>10</v>
      </c>
      <c r="S42" s="20">
        <f t="shared" si="7"/>
        <v>60</v>
      </c>
      <c r="T42" s="4" t="str">
        <f t="shared" si="8"/>
        <v>III</v>
      </c>
      <c r="U42" s="4" t="str">
        <f t="shared" si="9"/>
        <v>MEJORABLE</v>
      </c>
      <c r="V42" s="6" t="s">
        <v>29</v>
      </c>
      <c r="W42" s="4" t="s">
        <v>29</v>
      </c>
      <c r="X42" s="4" t="s">
        <v>29</v>
      </c>
      <c r="Y42" s="4" t="s">
        <v>585</v>
      </c>
      <c r="Z42" s="4" t="s">
        <v>29</v>
      </c>
      <c r="AA42" s="4" t="s">
        <v>29</v>
      </c>
    </row>
    <row r="43" spans="1:27" ht="120" x14ac:dyDescent="0.25">
      <c r="A43" s="25" t="s">
        <v>574</v>
      </c>
      <c r="B43" s="4" t="s">
        <v>63</v>
      </c>
      <c r="C43" s="4" t="s">
        <v>575</v>
      </c>
      <c r="D43" s="6" t="s">
        <v>576</v>
      </c>
      <c r="E43" s="6" t="s">
        <v>577</v>
      </c>
      <c r="F43" s="4" t="s">
        <v>31</v>
      </c>
      <c r="G43" s="4" t="s">
        <v>71</v>
      </c>
      <c r="H43" s="6" t="s">
        <v>112</v>
      </c>
      <c r="I43" s="22" t="s">
        <v>545</v>
      </c>
      <c r="J43" s="6" t="s">
        <v>114</v>
      </c>
      <c r="K43" s="6" t="s">
        <v>546</v>
      </c>
      <c r="L43" s="6" t="s">
        <v>116</v>
      </c>
      <c r="M43" s="4" t="s">
        <v>547</v>
      </c>
      <c r="N43" s="4">
        <v>2</v>
      </c>
      <c r="O43" s="4">
        <v>2</v>
      </c>
      <c r="P43" s="20">
        <f t="shared" si="5"/>
        <v>4</v>
      </c>
      <c r="Q43" s="4" t="str">
        <f t="shared" si="6"/>
        <v>BAJO</v>
      </c>
      <c r="R43" s="4">
        <v>10</v>
      </c>
      <c r="S43" s="20">
        <f t="shared" si="7"/>
        <v>40</v>
      </c>
      <c r="T43" s="4" t="str">
        <f t="shared" si="8"/>
        <v>III</v>
      </c>
      <c r="U43" s="4" t="str">
        <f t="shared" si="9"/>
        <v>MEJORABLE</v>
      </c>
      <c r="V43" s="4" t="s">
        <v>29</v>
      </c>
      <c r="W43" s="4" t="s">
        <v>29</v>
      </c>
      <c r="X43" s="4" t="s">
        <v>29</v>
      </c>
      <c r="Y43" s="6" t="s">
        <v>694</v>
      </c>
      <c r="Z43" s="4" t="s">
        <v>29</v>
      </c>
      <c r="AA43" s="4" t="s">
        <v>548</v>
      </c>
    </row>
    <row r="44" spans="1:27" ht="120" x14ac:dyDescent="0.25">
      <c r="A44" s="25" t="s">
        <v>574</v>
      </c>
      <c r="B44" s="4" t="s">
        <v>63</v>
      </c>
      <c r="C44" s="4" t="s">
        <v>575</v>
      </c>
      <c r="D44" s="6" t="s">
        <v>576</v>
      </c>
      <c r="E44" s="6" t="s">
        <v>577</v>
      </c>
      <c r="F44" s="4" t="s">
        <v>31</v>
      </c>
      <c r="G44" s="4" t="s">
        <v>71</v>
      </c>
      <c r="H44" s="6" t="s">
        <v>112</v>
      </c>
      <c r="I44" s="6" t="s">
        <v>550</v>
      </c>
      <c r="J44" s="6" t="s">
        <v>125</v>
      </c>
      <c r="K44" s="9" t="s">
        <v>363</v>
      </c>
      <c r="L44" s="6" t="s">
        <v>28</v>
      </c>
      <c r="M44" s="6" t="s">
        <v>28</v>
      </c>
      <c r="N44" s="4">
        <v>6</v>
      </c>
      <c r="O44" s="4">
        <v>3</v>
      </c>
      <c r="P44" s="20">
        <f t="shared" si="5"/>
        <v>18</v>
      </c>
      <c r="Q44" s="4" t="str">
        <f t="shared" si="6"/>
        <v>ALTO</v>
      </c>
      <c r="R44" s="4">
        <v>10</v>
      </c>
      <c r="S44" s="20">
        <f t="shared" si="7"/>
        <v>180</v>
      </c>
      <c r="T44" s="4" t="str">
        <f t="shared" si="8"/>
        <v>II</v>
      </c>
      <c r="U44" s="4" t="str">
        <f t="shared" si="9"/>
        <v>NO ACEPTABLE O ACEPTABLE CON CONTROL ESPECIFICO</v>
      </c>
      <c r="V44" s="6" t="s">
        <v>29</v>
      </c>
      <c r="W44" s="4" t="s">
        <v>29</v>
      </c>
      <c r="X44" s="4" t="s">
        <v>29</v>
      </c>
      <c r="Y44" s="4" t="s">
        <v>693</v>
      </c>
      <c r="Z44" s="4" t="s">
        <v>29</v>
      </c>
      <c r="AA44" s="4" t="s">
        <v>29</v>
      </c>
    </row>
    <row r="45" spans="1:27" ht="120" x14ac:dyDescent="0.25">
      <c r="A45" s="25" t="s">
        <v>574</v>
      </c>
      <c r="B45" s="4" t="s">
        <v>63</v>
      </c>
      <c r="C45" s="4" t="s">
        <v>575</v>
      </c>
      <c r="D45" s="6" t="s">
        <v>576</v>
      </c>
      <c r="E45" s="6" t="s">
        <v>577</v>
      </c>
      <c r="F45" s="4" t="s">
        <v>31</v>
      </c>
      <c r="G45" s="4" t="s">
        <v>71</v>
      </c>
      <c r="H45" s="6" t="s">
        <v>112</v>
      </c>
      <c r="I45" s="6" t="s">
        <v>361</v>
      </c>
      <c r="J45" s="6" t="s">
        <v>125</v>
      </c>
      <c r="K45" s="6" t="s">
        <v>586</v>
      </c>
      <c r="L45" s="6" t="s">
        <v>127</v>
      </c>
      <c r="M45" s="6" t="s">
        <v>28</v>
      </c>
      <c r="N45" s="4">
        <v>2</v>
      </c>
      <c r="O45" s="4">
        <v>2</v>
      </c>
      <c r="P45" s="20">
        <f t="shared" si="5"/>
        <v>4</v>
      </c>
      <c r="Q45" s="4" t="str">
        <f t="shared" si="6"/>
        <v>BAJO</v>
      </c>
      <c r="R45" s="4">
        <v>10</v>
      </c>
      <c r="S45" s="20">
        <f t="shared" si="7"/>
        <v>40</v>
      </c>
      <c r="T45" s="4" t="str">
        <f t="shared" si="8"/>
        <v>III</v>
      </c>
      <c r="U45" s="4" t="str">
        <f t="shared" si="9"/>
        <v>MEJORABLE</v>
      </c>
      <c r="V45" s="4" t="s">
        <v>29</v>
      </c>
      <c r="W45" s="4" t="s">
        <v>29</v>
      </c>
      <c r="X45" s="4" t="s">
        <v>29</v>
      </c>
      <c r="Y45" s="4" t="s">
        <v>587</v>
      </c>
      <c r="Z45" s="4" t="s">
        <v>29</v>
      </c>
      <c r="AA45" s="4" t="s">
        <v>128</v>
      </c>
    </row>
    <row r="46" spans="1:27" ht="120" x14ac:dyDescent="0.25">
      <c r="A46" s="25" t="s">
        <v>574</v>
      </c>
      <c r="B46" s="4" t="s">
        <v>63</v>
      </c>
      <c r="C46" s="4" t="s">
        <v>575</v>
      </c>
      <c r="D46" s="6" t="s">
        <v>576</v>
      </c>
      <c r="E46" s="6" t="s">
        <v>577</v>
      </c>
      <c r="F46" s="4" t="s">
        <v>31</v>
      </c>
      <c r="G46" s="4" t="s">
        <v>71</v>
      </c>
      <c r="H46" s="6" t="s">
        <v>112</v>
      </c>
      <c r="I46" s="9" t="s">
        <v>588</v>
      </c>
      <c r="J46" s="9" t="s">
        <v>412</v>
      </c>
      <c r="K46" s="9" t="s">
        <v>589</v>
      </c>
      <c r="L46" s="9" t="s">
        <v>28</v>
      </c>
      <c r="M46" s="9" t="s">
        <v>171</v>
      </c>
      <c r="N46" s="4">
        <v>2</v>
      </c>
      <c r="O46" s="4">
        <v>2</v>
      </c>
      <c r="P46" s="20">
        <f t="shared" si="5"/>
        <v>4</v>
      </c>
      <c r="Q46" s="4" t="str">
        <f t="shared" si="6"/>
        <v>BAJO</v>
      </c>
      <c r="R46" s="4">
        <v>25</v>
      </c>
      <c r="S46" s="20">
        <f t="shared" si="7"/>
        <v>100</v>
      </c>
      <c r="T46" s="4" t="str">
        <f t="shared" si="8"/>
        <v>III</v>
      </c>
      <c r="U46" s="4" t="str">
        <f t="shared" si="9"/>
        <v>MEJORABLE</v>
      </c>
      <c r="V46" s="6" t="s">
        <v>29</v>
      </c>
      <c r="W46" s="4" t="s">
        <v>29</v>
      </c>
      <c r="X46" s="4" t="s">
        <v>29</v>
      </c>
      <c r="Y46" s="4" t="s">
        <v>590</v>
      </c>
      <c r="Z46" s="4" t="s">
        <v>29</v>
      </c>
      <c r="AA46" s="4" t="s">
        <v>128</v>
      </c>
    </row>
    <row r="47" spans="1:27" ht="120" x14ac:dyDescent="0.25">
      <c r="A47" s="25" t="s">
        <v>574</v>
      </c>
      <c r="B47" s="4" t="s">
        <v>63</v>
      </c>
      <c r="C47" s="4" t="s">
        <v>575</v>
      </c>
      <c r="D47" s="6" t="s">
        <v>576</v>
      </c>
      <c r="E47" s="6" t="s">
        <v>577</v>
      </c>
      <c r="F47" s="4" t="s">
        <v>31</v>
      </c>
      <c r="G47" s="4" t="s">
        <v>71</v>
      </c>
      <c r="H47" s="6" t="s">
        <v>112</v>
      </c>
      <c r="I47" s="22" t="s">
        <v>549</v>
      </c>
      <c r="J47" s="6" t="s">
        <v>524</v>
      </c>
      <c r="K47" s="4" t="s">
        <v>28</v>
      </c>
      <c r="L47" s="4" t="s">
        <v>525</v>
      </c>
      <c r="M47" s="4" t="s">
        <v>28</v>
      </c>
      <c r="N47" s="4">
        <v>6</v>
      </c>
      <c r="O47" s="4">
        <v>2</v>
      </c>
      <c r="P47" s="20">
        <f t="shared" si="5"/>
        <v>12</v>
      </c>
      <c r="Q47" s="4" t="str">
        <f t="shared" si="6"/>
        <v>ALTO</v>
      </c>
      <c r="R47" s="4">
        <v>25</v>
      </c>
      <c r="S47" s="20">
        <f t="shared" si="7"/>
        <v>300</v>
      </c>
      <c r="T47" s="4" t="str">
        <f t="shared" si="8"/>
        <v>II</v>
      </c>
      <c r="U47" s="4" t="str">
        <f t="shared" si="9"/>
        <v>NO ACEPTABLE O ACEPTABLE CON CONTROL ESPECIFICO</v>
      </c>
      <c r="V47" s="4" t="s">
        <v>29</v>
      </c>
      <c r="W47" s="4" t="s">
        <v>29</v>
      </c>
      <c r="X47" s="4" t="s">
        <v>29</v>
      </c>
      <c r="Y47" s="4" t="s">
        <v>525</v>
      </c>
      <c r="Z47" s="4" t="s">
        <v>29</v>
      </c>
      <c r="AA47" s="4" t="s">
        <v>526</v>
      </c>
    </row>
    <row r="48" spans="1:27" ht="120" x14ac:dyDescent="0.25">
      <c r="A48" s="25" t="s">
        <v>574</v>
      </c>
      <c r="B48" s="4" t="s">
        <v>63</v>
      </c>
      <c r="C48" s="4" t="s">
        <v>575</v>
      </c>
      <c r="D48" s="6" t="s">
        <v>576</v>
      </c>
      <c r="E48" s="6" t="s">
        <v>577</v>
      </c>
      <c r="F48" s="4" t="s">
        <v>31</v>
      </c>
      <c r="G48" s="4" t="s">
        <v>71</v>
      </c>
      <c r="H48" s="6" t="s">
        <v>112</v>
      </c>
      <c r="I48" s="9" t="s">
        <v>734</v>
      </c>
      <c r="J48" s="6" t="s">
        <v>114</v>
      </c>
      <c r="K48" s="9" t="s">
        <v>432</v>
      </c>
      <c r="L48" s="9" t="s">
        <v>121</v>
      </c>
      <c r="M48" s="9" t="s">
        <v>28</v>
      </c>
      <c r="N48" s="4">
        <v>6</v>
      </c>
      <c r="O48" s="9">
        <v>2</v>
      </c>
      <c r="P48" s="20">
        <f t="shared" si="5"/>
        <v>12</v>
      </c>
      <c r="Q48" s="4" t="str">
        <f t="shared" si="6"/>
        <v>ALTO</v>
      </c>
      <c r="R48" s="4">
        <v>60</v>
      </c>
      <c r="S48" s="20">
        <f t="shared" si="7"/>
        <v>720</v>
      </c>
      <c r="T48" s="4" t="str">
        <f t="shared" si="8"/>
        <v>I</v>
      </c>
      <c r="U48" s="4" t="str">
        <f t="shared" si="9"/>
        <v>NO ACEPTABLE</v>
      </c>
      <c r="V48" s="6" t="s">
        <v>29</v>
      </c>
      <c r="W48" s="4" t="s">
        <v>29</v>
      </c>
      <c r="X48" s="4" t="s">
        <v>29</v>
      </c>
      <c r="Y48" s="4" t="s">
        <v>591</v>
      </c>
      <c r="Z48" s="4" t="s">
        <v>29</v>
      </c>
      <c r="AA48" s="4" t="s">
        <v>592</v>
      </c>
    </row>
    <row r="49" spans="1:27" ht="120" x14ac:dyDescent="0.25">
      <c r="A49" s="25" t="s">
        <v>574</v>
      </c>
      <c r="B49" s="4" t="s">
        <v>63</v>
      </c>
      <c r="C49" s="4" t="s">
        <v>575</v>
      </c>
      <c r="D49" s="6" t="s">
        <v>576</v>
      </c>
      <c r="E49" s="6" t="s">
        <v>577</v>
      </c>
      <c r="F49" s="4" t="s">
        <v>31</v>
      </c>
      <c r="G49" s="4" t="s">
        <v>71</v>
      </c>
      <c r="H49" s="6" t="s">
        <v>112</v>
      </c>
      <c r="I49" s="22" t="s">
        <v>695</v>
      </c>
      <c r="J49" s="6" t="s">
        <v>593</v>
      </c>
      <c r="K49" s="6" t="s">
        <v>365</v>
      </c>
      <c r="L49" s="6" t="s">
        <v>121</v>
      </c>
      <c r="M49" s="6" t="s">
        <v>28</v>
      </c>
      <c r="N49" s="4">
        <v>6</v>
      </c>
      <c r="O49" s="4">
        <v>1</v>
      </c>
      <c r="P49" s="20">
        <f t="shared" si="5"/>
        <v>6</v>
      </c>
      <c r="Q49" s="4" t="str">
        <f t="shared" si="6"/>
        <v>MEDIO</v>
      </c>
      <c r="R49" s="4">
        <v>60</v>
      </c>
      <c r="S49" s="20">
        <f t="shared" si="7"/>
        <v>360</v>
      </c>
      <c r="T49" s="4" t="str">
        <f t="shared" si="8"/>
        <v>II</v>
      </c>
      <c r="U49" s="4" t="str">
        <f t="shared" si="9"/>
        <v>NO ACEPTABLE O ACEPTABLE CON CONTROL ESPECIFICO</v>
      </c>
      <c r="V49" s="6" t="s">
        <v>29</v>
      </c>
      <c r="W49" s="4" t="s">
        <v>29</v>
      </c>
      <c r="X49" s="6" t="s">
        <v>29</v>
      </c>
      <c r="Y49" s="4" t="s">
        <v>594</v>
      </c>
      <c r="Z49" s="6" t="s">
        <v>29</v>
      </c>
      <c r="AA49" s="4" t="s">
        <v>592</v>
      </c>
    </row>
    <row r="50" spans="1:27" ht="120" x14ac:dyDescent="0.25">
      <c r="A50" s="25" t="s">
        <v>574</v>
      </c>
      <c r="B50" s="4" t="s">
        <v>63</v>
      </c>
      <c r="C50" s="4" t="s">
        <v>575</v>
      </c>
      <c r="D50" s="6" t="s">
        <v>576</v>
      </c>
      <c r="E50" s="6" t="s">
        <v>577</v>
      </c>
      <c r="F50" s="4" t="s">
        <v>31</v>
      </c>
      <c r="G50" s="4" t="s">
        <v>71</v>
      </c>
      <c r="H50" s="4" t="s">
        <v>25</v>
      </c>
      <c r="I50" s="9" t="s">
        <v>172</v>
      </c>
      <c r="J50" s="9" t="s">
        <v>173</v>
      </c>
      <c r="K50" s="9" t="s">
        <v>174</v>
      </c>
      <c r="L50" s="9" t="s">
        <v>28</v>
      </c>
      <c r="M50" s="9" t="s">
        <v>28</v>
      </c>
      <c r="N50" s="4">
        <v>2</v>
      </c>
      <c r="O50" s="4">
        <v>3</v>
      </c>
      <c r="P50" s="20">
        <f t="shared" si="5"/>
        <v>6</v>
      </c>
      <c r="Q50" s="4" t="str">
        <f t="shared" si="6"/>
        <v>MEDIO</v>
      </c>
      <c r="R50" s="4">
        <v>10</v>
      </c>
      <c r="S50" s="20">
        <f t="shared" si="7"/>
        <v>60</v>
      </c>
      <c r="T50" s="4" t="str">
        <f t="shared" si="8"/>
        <v>III</v>
      </c>
      <c r="U50" s="4" t="str">
        <f t="shared" si="9"/>
        <v>MEJORABLE</v>
      </c>
      <c r="V50" s="6" t="s">
        <v>29</v>
      </c>
      <c r="W50" s="4" t="s">
        <v>29</v>
      </c>
      <c r="X50" s="4" t="s">
        <v>29</v>
      </c>
      <c r="Y50" s="9" t="s">
        <v>174</v>
      </c>
      <c r="Z50" s="4" t="s">
        <v>29</v>
      </c>
      <c r="AA50" s="4" t="s">
        <v>595</v>
      </c>
    </row>
    <row r="51" spans="1:27" ht="120" x14ac:dyDescent="0.25">
      <c r="A51" s="25" t="s">
        <v>574</v>
      </c>
      <c r="B51" s="4" t="s">
        <v>63</v>
      </c>
      <c r="C51" s="4" t="s">
        <v>575</v>
      </c>
      <c r="D51" s="6" t="s">
        <v>576</v>
      </c>
      <c r="E51" s="6" t="s">
        <v>577</v>
      </c>
      <c r="F51" s="4" t="s">
        <v>31</v>
      </c>
      <c r="G51" s="4" t="s">
        <v>71</v>
      </c>
      <c r="H51" s="4" t="s">
        <v>79</v>
      </c>
      <c r="I51" s="9" t="s">
        <v>129</v>
      </c>
      <c r="J51" s="9" t="s">
        <v>130</v>
      </c>
      <c r="K51" s="4" t="s">
        <v>28</v>
      </c>
      <c r="L51" s="4" t="s">
        <v>28</v>
      </c>
      <c r="M51" s="4" t="s">
        <v>171</v>
      </c>
      <c r="N51" s="4">
        <v>10</v>
      </c>
      <c r="O51" s="4">
        <v>1</v>
      </c>
      <c r="P51" s="20">
        <f t="shared" si="5"/>
        <v>10</v>
      </c>
      <c r="Q51" s="4" t="str">
        <f t="shared" si="6"/>
        <v>ALTO</v>
      </c>
      <c r="R51" s="4">
        <v>100</v>
      </c>
      <c r="S51" s="20">
        <f t="shared" si="7"/>
        <v>1000</v>
      </c>
      <c r="T51" s="4" t="str">
        <f t="shared" si="8"/>
        <v>I</v>
      </c>
      <c r="U51" s="4" t="str">
        <f t="shared" si="9"/>
        <v>NO ACEPTABLE</v>
      </c>
      <c r="V51" s="6" t="s">
        <v>29</v>
      </c>
      <c r="W51" s="4" t="s">
        <v>29</v>
      </c>
      <c r="X51" s="4" t="s">
        <v>29</v>
      </c>
      <c r="Y51" s="4" t="s">
        <v>664</v>
      </c>
      <c r="Z51" s="4" t="s">
        <v>29</v>
      </c>
      <c r="AA51" s="4" t="s">
        <v>132</v>
      </c>
    </row>
    <row r="52" spans="1:27" ht="120" x14ac:dyDescent="0.25">
      <c r="A52" s="25" t="s">
        <v>574</v>
      </c>
      <c r="B52" s="4" t="s">
        <v>63</v>
      </c>
      <c r="C52" s="4" t="s">
        <v>575</v>
      </c>
      <c r="D52" s="6" t="s">
        <v>576</v>
      </c>
      <c r="E52" s="6" t="s">
        <v>577</v>
      </c>
      <c r="F52" s="4" t="s">
        <v>31</v>
      </c>
      <c r="G52" s="4" t="s">
        <v>71</v>
      </c>
      <c r="H52" s="4" t="s">
        <v>79</v>
      </c>
      <c r="I52" s="9" t="s">
        <v>169</v>
      </c>
      <c r="J52" s="9" t="s">
        <v>170</v>
      </c>
      <c r="K52" s="4" t="s">
        <v>28</v>
      </c>
      <c r="L52" s="4" t="s">
        <v>28</v>
      </c>
      <c r="M52" s="4" t="s">
        <v>171</v>
      </c>
      <c r="N52" s="4">
        <v>2</v>
      </c>
      <c r="O52" s="4">
        <v>1</v>
      </c>
      <c r="P52" s="20">
        <f t="shared" si="5"/>
        <v>2</v>
      </c>
      <c r="Q52" s="4" t="str">
        <f t="shared" si="6"/>
        <v>BAJO</v>
      </c>
      <c r="R52" s="4">
        <v>10</v>
      </c>
      <c r="S52" s="20">
        <f t="shared" si="7"/>
        <v>20</v>
      </c>
      <c r="T52" s="4" t="str">
        <f t="shared" si="8"/>
        <v>IV</v>
      </c>
      <c r="U52" s="4" t="str">
        <f t="shared" si="9"/>
        <v>ACEPTABLE</v>
      </c>
      <c r="V52" s="6" t="s">
        <v>29</v>
      </c>
      <c r="W52" s="4" t="s">
        <v>29</v>
      </c>
      <c r="X52" s="4" t="s">
        <v>29</v>
      </c>
      <c r="Y52" s="4" t="s">
        <v>664</v>
      </c>
      <c r="Z52" s="4" t="s">
        <v>29</v>
      </c>
      <c r="AA52" s="4" t="s">
        <v>132</v>
      </c>
    </row>
    <row r="53" spans="1:27" ht="120" x14ac:dyDescent="0.25">
      <c r="A53" s="25" t="s">
        <v>574</v>
      </c>
      <c r="B53" s="4" t="s">
        <v>63</v>
      </c>
      <c r="C53" s="4" t="s">
        <v>575</v>
      </c>
      <c r="D53" s="6" t="s">
        <v>576</v>
      </c>
      <c r="E53" s="6" t="s">
        <v>577</v>
      </c>
      <c r="F53" s="4" t="s">
        <v>31</v>
      </c>
      <c r="G53" s="4" t="s">
        <v>71</v>
      </c>
      <c r="H53" s="4" t="s">
        <v>32</v>
      </c>
      <c r="I53" s="22" t="s">
        <v>542</v>
      </c>
      <c r="J53" s="6" t="s">
        <v>543</v>
      </c>
      <c r="K53" s="4" t="s">
        <v>764</v>
      </c>
      <c r="L53" s="4" t="s">
        <v>28</v>
      </c>
      <c r="M53" s="4" t="s">
        <v>388</v>
      </c>
      <c r="N53" s="4">
        <v>6</v>
      </c>
      <c r="O53" s="4">
        <v>2</v>
      </c>
      <c r="P53" s="20">
        <f t="shared" si="5"/>
        <v>12</v>
      </c>
      <c r="Q53" s="4" t="str">
        <f t="shared" si="6"/>
        <v>ALTO</v>
      </c>
      <c r="R53" s="4">
        <v>60</v>
      </c>
      <c r="S53" s="20">
        <f t="shared" si="7"/>
        <v>720</v>
      </c>
      <c r="T53" s="4" t="str">
        <f t="shared" si="8"/>
        <v>I</v>
      </c>
      <c r="U53" s="4" t="str">
        <f t="shared" si="9"/>
        <v>NO ACEPTABLE</v>
      </c>
      <c r="V53" s="4" t="s">
        <v>29</v>
      </c>
      <c r="W53" s="4" t="s">
        <v>29</v>
      </c>
      <c r="X53" s="4" t="s">
        <v>29</v>
      </c>
      <c r="Y53" s="4" t="s">
        <v>764</v>
      </c>
      <c r="Z53" s="4" t="s">
        <v>388</v>
      </c>
      <c r="AA53" s="4" t="s">
        <v>29</v>
      </c>
    </row>
    <row r="54" spans="1:27" ht="90" x14ac:dyDescent="0.25">
      <c r="A54" s="24" t="s">
        <v>629</v>
      </c>
      <c r="B54" s="4" t="s">
        <v>63</v>
      </c>
      <c r="C54" s="4" t="s">
        <v>629</v>
      </c>
      <c r="D54" s="6" t="s">
        <v>596</v>
      </c>
      <c r="E54" s="6" t="s">
        <v>597</v>
      </c>
      <c r="F54" s="4" t="s">
        <v>31</v>
      </c>
      <c r="G54" s="4" t="s">
        <v>71</v>
      </c>
      <c r="H54" s="4" t="s">
        <v>53</v>
      </c>
      <c r="I54" s="6" t="s">
        <v>95</v>
      </c>
      <c r="J54" s="6" t="s">
        <v>96</v>
      </c>
      <c r="K54" s="4" t="s">
        <v>28</v>
      </c>
      <c r="L54" s="4" t="s">
        <v>28</v>
      </c>
      <c r="M54" s="4" t="s">
        <v>644</v>
      </c>
      <c r="N54" s="4">
        <v>2</v>
      </c>
      <c r="O54" s="4">
        <v>4</v>
      </c>
      <c r="P54" s="20">
        <f t="shared" si="5"/>
        <v>8</v>
      </c>
      <c r="Q54" s="4" t="str">
        <f t="shared" si="6"/>
        <v>MEDIO</v>
      </c>
      <c r="R54" s="4">
        <v>25</v>
      </c>
      <c r="S54" s="20">
        <f t="shared" si="7"/>
        <v>200</v>
      </c>
      <c r="T54" s="4" t="str">
        <f t="shared" si="8"/>
        <v>II</v>
      </c>
      <c r="U54" s="4" t="str">
        <f t="shared" si="9"/>
        <v>NO ACEPTABLE O ACEPTABLE CON CONTROL ESPECIFICO</v>
      </c>
      <c r="V54" s="6" t="s">
        <v>29</v>
      </c>
      <c r="W54" s="4" t="s">
        <v>29</v>
      </c>
      <c r="X54" s="4" t="s">
        <v>29</v>
      </c>
      <c r="Y54" s="4" t="s">
        <v>645</v>
      </c>
      <c r="Z54" s="4" t="s">
        <v>97</v>
      </c>
      <c r="AA54" s="4" t="s">
        <v>732</v>
      </c>
    </row>
    <row r="55" spans="1:27" ht="90" x14ac:dyDescent="0.25">
      <c r="A55" s="24" t="s">
        <v>629</v>
      </c>
      <c r="B55" s="4" t="s">
        <v>63</v>
      </c>
      <c r="C55" s="4" t="s">
        <v>629</v>
      </c>
      <c r="D55" s="6" t="s">
        <v>596</v>
      </c>
      <c r="E55" s="6" t="s">
        <v>597</v>
      </c>
      <c r="F55" s="4" t="s">
        <v>31</v>
      </c>
      <c r="G55" s="4" t="s">
        <v>71</v>
      </c>
      <c r="H55" s="4" t="s">
        <v>27</v>
      </c>
      <c r="I55" s="6" t="s">
        <v>527</v>
      </c>
      <c r="J55" s="6" t="s">
        <v>110</v>
      </c>
      <c r="K55" s="6" t="s">
        <v>28</v>
      </c>
      <c r="L55" s="6" t="s">
        <v>28</v>
      </c>
      <c r="M55" s="6" t="s">
        <v>28</v>
      </c>
      <c r="N55" s="4">
        <v>2</v>
      </c>
      <c r="O55" s="4">
        <v>2</v>
      </c>
      <c r="P55" s="20">
        <f t="shared" si="5"/>
        <v>4</v>
      </c>
      <c r="Q55" s="4" t="str">
        <f t="shared" si="6"/>
        <v>BAJO</v>
      </c>
      <c r="R55" s="4">
        <v>10</v>
      </c>
      <c r="S55" s="20">
        <f t="shared" si="7"/>
        <v>40</v>
      </c>
      <c r="T55" s="4" t="str">
        <f t="shared" si="8"/>
        <v>III</v>
      </c>
      <c r="U55" s="4" t="str">
        <f t="shared" si="9"/>
        <v>MEJORABLE</v>
      </c>
      <c r="V55" s="6" t="s">
        <v>29</v>
      </c>
      <c r="W55" s="4" t="s">
        <v>29</v>
      </c>
      <c r="X55" s="4" t="s">
        <v>598</v>
      </c>
      <c r="Y55" s="4" t="s">
        <v>29</v>
      </c>
      <c r="Z55" s="4" t="s">
        <v>29</v>
      </c>
      <c r="AA55" s="4" t="s">
        <v>29</v>
      </c>
    </row>
    <row r="56" spans="1:27" ht="90" x14ac:dyDescent="0.25">
      <c r="A56" s="24" t="s">
        <v>629</v>
      </c>
      <c r="B56" s="4" t="s">
        <v>63</v>
      </c>
      <c r="C56" s="4" t="s">
        <v>629</v>
      </c>
      <c r="D56" s="6" t="s">
        <v>596</v>
      </c>
      <c r="E56" s="6" t="s">
        <v>597</v>
      </c>
      <c r="F56" s="4" t="s">
        <v>31</v>
      </c>
      <c r="G56" s="4" t="s">
        <v>71</v>
      </c>
      <c r="H56" s="6" t="s">
        <v>112</v>
      </c>
      <c r="I56" s="22" t="s">
        <v>549</v>
      </c>
      <c r="J56" s="6" t="s">
        <v>524</v>
      </c>
      <c r="K56" s="4" t="s">
        <v>28</v>
      </c>
      <c r="L56" s="4" t="s">
        <v>525</v>
      </c>
      <c r="M56" s="4" t="s">
        <v>28</v>
      </c>
      <c r="N56" s="4">
        <v>6</v>
      </c>
      <c r="O56" s="4">
        <v>2</v>
      </c>
      <c r="P56" s="20">
        <f t="shared" si="5"/>
        <v>12</v>
      </c>
      <c r="Q56" s="4" t="str">
        <f t="shared" si="6"/>
        <v>ALTO</v>
      </c>
      <c r="R56" s="4">
        <v>25</v>
      </c>
      <c r="S56" s="20">
        <f t="shared" si="7"/>
        <v>300</v>
      </c>
      <c r="T56" s="4" t="str">
        <f t="shared" si="8"/>
        <v>II</v>
      </c>
      <c r="U56" s="4" t="str">
        <f t="shared" si="9"/>
        <v>NO ACEPTABLE O ACEPTABLE CON CONTROL ESPECIFICO</v>
      </c>
      <c r="V56" s="4" t="s">
        <v>29</v>
      </c>
      <c r="W56" s="4" t="s">
        <v>29</v>
      </c>
      <c r="X56" s="4" t="s">
        <v>29</v>
      </c>
      <c r="Y56" s="4" t="s">
        <v>525</v>
      </c>
      <c r="Z56" s="4" t="s">
        <v>29</v>
      </c>
      <c r="AA56" s="4" t="s">
        <v>526</v>
      </c>
    </row>
    <row r="57" spans="1:27" ht="75" x14ac:dyDescent="0.25">
      <c r="A57" s="24" t="s">
        <v>629</v>
      </c>
      <c r="B57" s="4" t="s">
        <v>63</v>
      </c>
      <c r="C57" s="4" t="s">
        <v>629</v>
      </c>
      <c r="D57" s="6" t="s">
        <v>596</v>
      </c>
      <c r="E57" s="6" t="s">
        <v>597</v>
      </c>
      <c r="F57" s="4" t="s">
        <v>31</v>
      </c>
      <c r="G57" s="4" t="s">
        <v>71</v>
      </c>
      <c r="H57" s="6" t="s">
        <v>112</v>
      </c>
      <c r="I57" s="6" t="s">
        <v>361</v>
      </c>
      <c r="J57" s="6" t="s">
        <v>125</v>
      </c>
      <c r="K57" s="6" t="s">
        <v>363</v>
      </c>
      <c r="L57" s="6" t="s">
        <v>127</v>
      </c>
      <c r="M57" s="6" t="s">
        <v>28</v>
      </c>
      <c r="N57" s="4">
        <v>2</v>
      </c>
      <c r="O57" s="4">
        <v>2</v>
      </c>
      <c r="P57" s="20">
        <f t="shared" si="5"/>
        <v>4</v>
      </c>
      <c r="Q57" s="4" t="str">
        <f t="shared" si="6"/>
        <v>BAJO</v>
      </c>
      <c r="R57" s="4">
        <v>10</v>
      </c>
      <c r="S57" s="20">
        <f t="shared" si="7"/>
        <v>40</v>
      </c>
      <c r="T57" s="4" t="str">
        <f t="shared" si="8"/>
        <v>III</v>
      </c>
      <c r="U57" s="4" t="str">
        <f t="shared" si="9"/>
        <v>MEJORABLE</v>
      </c>
      <c r="V57" s="4" t="s">
        <v>29</v>
      </c>
      <c r="W57" s="4" t="s">
        <v>29</v>
      </c>
      <c r="X57" s="4" t="s">
        <v>29</v>
      </c>
      <c r="Y57" s="6" t="s">
        <v>599</v>
      </c>
      <c r="Z57" s="4" t="s">
        <v>29</v>
      </c>
      <c r="AA57" s="4" t="s">
        <v>128</v>
      </c>
    </row>
    <row r="58" spans="1:27" ht="75" x14ac:dyDescent="0.25">
      <c r="A58" s="24" t="s">
        <v>629</v>
      </c>
      <c r="B58" s="4" t="s">
        <v>63</v>
      </c>
      <c r="C58" s="4" t="s">
        <v>629</v>
      </c>
      <c r="D58" s="6" t="s">
        <v>596</v>
      </c>
      <c r="E58" s="6" t="s">
        <v>597</v>
      </c>
      <c r="F58" s="4" t="s">
        <v>31</v>
      </c>
      <c r="G58" s="4" t="s">
        <v>71</v>
      </c>
      <c r="H58" s="6" t="s">
        <v>112</v>
      </c>
      <c r="I58" s="6" t="s">
        <v>692</v>
      </c>
      <c r="J58" s="6" t="s">
        <v>125</v>
      </c>
      <c r="K58" s="9" t="s">
        <v>363</v>
      </c>
      <c r="L58" s="6" t="s">
        <v>28</v>
      </c>
      <c r="M58" s="6" t="s">
        <v>28</v>
      </c>
      <c r="N58" s="4">
        <v>2</v>
      </c>
      <c r="O58" s="4">
        <v>2</v>
      </c>
      <c r="P58" s="20">
        <f t="shared" si="5"/>
        <v>4</v>
      </c>
      <c r="Q58" s="4" t="str">
        <f t="shared" si="6"/>
        <v>BAJO</v>
      </c>
      <c r="R58" s="4">
        <v>10</v>
      </c>
      <c r="S58" s="20">
        <f t="shared" si="7"/>
        <v>40</v>
      </c>
      <c r="T58" s="4" t="str">
        <f t="shared" si="8"/>
        <v>III</v>
      </c>
      <c r="U58" s="4" t="str">
        <f t="shared" si="9"/>
        <v>MEJORABLE</v>
      </c>
      <c r="V58" s="6" t="s">
        <v>29</v>
      </c>
      <c r="W58" s="4" t="s">
        <v>29</v>
      </c>
      <c r="X58" s="4" t="s">
        <v>29</v>
      </c>
      <c r="Y58" s="4" t="s">
        <v>363</v>
      </c>
      <c r="Z58" s="4" t="s">
        <v>29</v>
      </c>
      <c r="AA58" s="4" t="s">
        <v>29</v>
      </c>
    </row>
    <row r="59" spans="1:27" ht="75" x14ac:dyDescent="0.25">
      <c r="A59" s="24" t="s">
        <v>629</v>
      </c>
      <c r="B59" s="4" t="s">
        <v>63</v>
      </c>
      <c r="C59" s="4" t="s">
        <v>629</v>
      </c>
      <c r="D59" s="6" t="s">
        <v>596</v>
      </c>
      <c r="E59" s="6" t="s">
        <v>597</v>
      </c>
      <c r="F59" s="4" t="s">
        <v>31</v>
      </c>
      <c r="G59" s="4" t="s">
        <v>71</v>
      </c>
      <c r="H59" s="6" t="s">
        <v>112</v>
      </c>
      <c r="I59" s="22" t="s">
        <v>545</v>
      </c>
      <c r="J59" s="6" t="s">
        <v>114</v>
      </c>
      <c r="K59" s="6" t="s">
        <v>546</v>
      </c>
      <c r="L59" s="6" t="s">
        <v>116</v>
      </c>
      <c r="M59" s="4" t="s">
        <v>547</v>
      </c>
      <c r="N59" s="4">
        <v>2</v>
      </c>
      <c r="O59" s="4">
        <v>2</v>
      </c>
      <c r="P59" s="20">
        <f t="shared" si="5"/>
        <v>4</v>
      </c>
      <c r="Q59" s="4" t="str">
        <f t="shared" si="6"/>
        <v>BAJO</v>
      </c>
      <c r="R59" s="4">
        <v>10</v>
      </c>
      <c r="S59" s="20">
        <f t="shared" si="7"/>
        <v>40</v>
      </c>
      <c r="T59" s="4" t="str">
        <f t="shared" si="8"/>
        <v>III</v>
      </c>
      <c r="U59" s="4" t="str">
        <f t="shared" si="9"/>
        <v>MEJORABLE</v>
      </c>
      <c r="V59" s="4" t="s">
        <v>29</v>
      </c>
      <c r="W59" s="4" t="s">
        <v>29</v>
      </c>
      <c r="X59" s="4" t="s">
        <v>29</v>
      </c>
      <c r="Y59" s="6" t="s">
        <v>694</v>
      </c>
      <c r="Z59" s="4" t="s">
        <v>29</v>
      </c>
      <c r="AA59" s="4" t="s">
        <v>548</v>
      </c>
    </row>
    <row r="60" spans="1:27" ht="75" x14ac:dyDescent="0.25">
      <c r="A60" s="24" t="s">
        <v>629</v>
      </c>
      <c r="B60" s="4" t="s">
        <v>63</v>
      </c>
      <c r="C60" s="4" t="s">
        <v>629</v>
      </c>
      <c r="D60" s="6" t="s">
        <v>596</v>
      </c>
      <c r="E60" s="6" t="s">
        <v>597</v>
      </c>
      <c r="F60" s="4" t="s">
        <v>31</v>
      </c>
      <c r="G60" s="4" t="s">
        <v>71</v>
      </c>
      <c r="H60" s="6" t="s">
        <v>112</v>
      </c>
      <c r="I60" s="9" t="s">
        <v>734</v>
      </c>
      <c r="J60" s="6" t="s">
        <v>114</v>
      </c>
      <c r="K60" s="9" t="s">
        <v>432</v>
      </c>
      <c r="L60" s="9" t="s">
        <v>121</v>
      </c>
      <c r="M60" s="9" t="s">
        <v>28</v>
      </c>
      <c r="N60" s="4">
        <v>6</v>
      </c>
      <c r="O60" s="9">
        <v>3</v>
      </c>
      <c r="P60" s="20">
        <f t="shared" si="5"/>
        <v>18</v>
      </c>
      <c r="Q60" s="4" t="str">
        <f t="shared" si="6"/>
        <v>ALTO</v>
      </c>
      <c r="R60" s="4">
        <v>60</v>
      </c>
      <c r="S60" s="20">
        <f t="shared" si="7"/>
        <v>1080</v>
      </c>
      <c r="T60" s="4" t="str">
        <f t="shared" si="8"/>
        <v>I</v>
      </c>
      <c r="U60" s="4" t="str">
        <f t="shared" si="9"/>
        <v>NO ACEPTABLE</v>
      </c>
      <c r="V60" s="6" t="s">
        <v>29</v>
      </c>
      <c r="W60" s="4" t="s">
        <v>29</v>
      </c>
      <c r="X60" s="4" t="s">
        <v>29</v>
      </c>
      <c r="Y60" s="4" t="s">
        <v>600</v>
      </c>
      <c r="Z60" s="4" t="s">
        <v>29</v>
      </c>
      <c r="AA60" s="4" t="s">
        <v>592</v>
      </c>
    </row>
    <row r="61" spans="1:27" ht="90" x14ac:dyDescent="0.25">
      <c r="A61" s="24" t="s">
        <v>629</v>
      </c>
      <c r="B61" s="4" t="s">
        <v>63</v>
      </c>
      <c r="C61" s="4" t="s">
        <v>629</v>
      </c>
      <c r="D61" s="6" t="s">
        <v>596</v>
      </c>
      <c r="E61" s="6" t="s">
        <v>597</v>
      </c>
      <c r="F61" s="4" t="s">
        <v>31</v>
      </c>
      <c r="G61" s="4" t="s">
        <v>71</v>
      </c>
      <c r="H61" s="4" t="s">
        <v>79</v>
      </c>
      <c r="I61" s="9" t="s">
        <v>129</v>
      </c>
      <c r="J61" s="9" t="s">
        <v>130</v>
      </c>
      <c r="K61" s="4" t="s">
        <v>28</v>
      </c>
      <c r="L61" s="4" t="s">
        <v>28</v>
      </c>
      <c r="M61" s="4" t="s">
        <v>171</v>
      </c>
      <c r="N61" s="4">
        <v>10</v>
      </c>
      <c r="O61" s="4">
        <v>1</v>
      </c>
      <c r="P61" s="20">
        <f t="shared" si="5"/>
        <v>10</v>
      </c>
      <c r="Q61" s="4" t="str">
        <f t="shared" si="6"/>
        <v>ALTO</v>
      </c>
      <c r="R61" s="4">
        <v>100</v>
      </c>
      <c r="S61" s="20">
        <f t="shared" si="7"/>
        <v>1000</v>
      </c>
      <c r="T61" s="4" t="str">
        <f t="shared" si="8"/>
        <v>I</v>
      </c>
      <c r="U61" s="4" t="str">
        <f t="shared" si="9"/>
        <v>NO ACEPTABLE</v>
      </c>
      <c r="V61" s="6" t="s">
        <v>29</v>
      </c>
      <c r="W61" s="4" t="s">
        <v>29</v>
      </c>
      <c r="X61" s="4" t="s">
        <v>29</v>
      </c>
      <c r="Y61" s="4" t="s">
        <v>664</v>
      </c>
      <c r="Z61" s="4" t="s">
        <v>29</v>
      </c>
      <c r="AA61" s="4" t="s">
        <v>132</v>
      </c>
    </row>
    <row r="62" spans="1:27" ht="90" x14ac:dyDescent="0.25">
      <c r="A62" s="24" t="s">
        <v>629</v>
      </c>
      <c r="B62" s="4" t="s">
        <v>63</v>
      </c>
      <c r="C62" s="4" t="s">
        <v>629</v>
      </c>
      <c r="D62" s="6" t="s">
        <v>596</v>
      </c>
      <c r="E62" s="6" t="s">
        <v>597</v>
      </c>
      <c r="F62" s="4" t="s">
        <v>31</v>
      </c>
      <c r="G62" s="4" t="s">
        <v>71</v>
      </c>
      <c r="H62" s="4" t="s">
        <v>79</v>
      </c>
      <c r="I62" s="9" t="s">
        <v>169</v>
      </c>
      <c r="J62" s="9" t="s">
        <v>170</v>
      </c>
      <c r="K62" s="4" t="s">
        <v>28</v>
      </c>
      <c r="L62" s="4" t="s">
        <v>28</v>
      </c>
      <c r="M62" s="4" t="s">
        <v>171</v>
      </c>
      <c r="N62" s="4">
        <v>2</v>
      </c>
      <c r="O62" s="4">
        <v>1</v>
      </c>
      <c r="P62" s="20">
        <f t="shared" si="5"/>
        <v>2</v>
      </c>
      <c r="Q62" s="4" t="str">
        <f t="shared" si="6"/>
        <v>BAJO</v>
      </c>
      <c r="R62" s="4">
        <v>10</v>
      </c>
      <c r="S62" s="20">
        <f t="shared" si="7"/>
        <v>20</v>
      </c>
      <c r="T62" s="4" t="str">
        <f t="shared" si="8"/>
        <v>IV</v>
      </c>
      <c r="U62" s="4" t="str">
        <f t="shared" si="9"/>
        <v>ACEPTABLE</v>
      </c>
      <c r="V62" s="6" t="s">
        <v>29</v>
      </c>
      <c r="W62" s="4" t="s">
        <v>29</v>
      </c>
      <c r="X62" s="4" t="s">
        <v>29</v>
      </c>
      <c r="Y62" s="4" t="s">
        <v>664</v>
      </c>
      <c r="Z62" s="4" t="s">
        <v>29</v>
      </c>
      <c r="AA62" s="4" t="s">
        <v>132</v>
      </c>
    </row>
    <row r="63" spans="1:27" ht="75" x14ac:dyDescent="0.25">
      <c r="A63" s="24" t="s">
        <v>629</v>
      </c>
      <c r="B63" s="4" t="s">
        <v>63</v>
      </c>
      <c r="C63" s="4" t="s">
        <v>629</v>
      </c>
      <c r="D63" s="6" t="s">
        <v>596</v>
      </c>
      <c r="E63" s="6" t="s">
        <v>597</v>
      </c>
      <c r="F63" s="4" t="s">
        <v>31</v>
      </c>
      <c r="G63" s="4" t="s">
        <v>71</v>
      </c>
      <c r="H63" s="4" t="s">
        <v>32</v>
      </c>
      <c r="I63" s="22" t="s">
        <v>542</v>
      </c>
      <c r="J63" s="6" t="s">
        <v>543</v>
      </c>
      <c r="K63" s="4" t="s">
        <v>764</v>
      </c>
      <c r="L63" s="4" t="s">
        <v>28</v>
      </c>
      <c r="M63" s="4" t="s">
        <v>28</v>
      </c>
      <c r="N63" s="4">
        <v>2</v>
      </c>
      <c r="O63" s="4">
        <v>1</v>
      </c>
      <c r="P63" s="20">
        <f t="shared" si="5"/>
        <v>2</v>
      </c>
      <c r="Q63" s="4" t="str">
        <f t="shared" si="6"/>
        <v>BAJO</v>
      </c>
      <c r="R63" s="4">
        <v>10</v>
      </c>
      <c r="S63" s="20">
        <f t="shared" si="7"/>
        <v>20</v>
      </c>
      <c r="T63" s="4" t="str">
        <f t="shared" si="8"/>
        <v>IV</v>
      </c>
      <c r="U63" s="4" t="str">
        <f t="shared" si="9"/>
        <v>ACEPTABLE</v>
      </c>
      <c r="V63" s="4" t="s">
        <v>29</v>
      </c>
      <c r="W63" s="4" t="s">
        <v>29</v>
      </c>
      <c r="X63" s="4" t="s">
        <v>29</v>
      </c>
      <c r="Y63" s="4" t="s">
        <v>764</v>
      </c>
      <c r="Z63" s="4" t="s">
        <v>29</v>
      </c>
      <c r="AA63" s="4" t="s">
        <v>29</v>
      </c>
    </row>
    <row r="64" spans="1:27" ht="90" x14ac:dyDescent="0.25">
      <c r="A64" s="25" t="s">
        <v>480</v>
      </c>
      <c r="B64" s="4" t="s">
        <v>63</v>
      </c>
      <c r="C64" s="4" t="s">
        <v>459</v>
      </c>
      <c r="D64" s="6" t="s">
        <v>481</v>
      </c>
      <c r="E64" s="6" t="s">
        <v>772</v>
      </c>
      <c r="F64" s="4" t="s">
        <v>31</v>
      </c>
      <c r="G64" s="4">
        <v>2</v>
      </c>
      <c r="H64" s="9" t="s">
        <v>53</v>
      </c>
      <c r="I64" s="6" t="s">
        <v>95</v>
      </c>
      <c r="J64" s="6" t="s">
        <v>96</v>
      </c>
      <c r="K64" s="4" t="s">
        <v>28</v>
      </c>
      <c r="L64" s="4" t="s">
        <v>28</v>
      </c>
      <c r="M64" s="4" t="s">
        <v>644</v>
      </c>
      <c r="N64" s="4">
        <v>2</v>
      </c>
      <c r="O64" s="4">
        <v>4</v>
      </c>
      <c r="P64" s="20">
        <f t="shared" si="5"/>
        <v>8</v>
      </c>
      <c r="Q64" s="4" t="str">
        <f t="shared" si="6"/>
        <v>MEDIO</v>
      </c>
      <c r="R64" s="4">
        <v>25</v>
      </c>
      <c r="S64" s="20">
        <f t="shared" si="7"/>
        <v>200</v>
      </c>
      <c r="T64" s="4" t="str">
        <f t="shared" si="8"/>
        <v>II</v>
      </c>
      <c r="U64" s="4" t="str">
        <f t="shared" si="9"/>
        <v>NO ACEPTABLE O ACEPTABLE CON CONTROL ESPECIFICO</v>
      </c>
      <c r="V64" s="6" t="s">
        <v>29</v>
      </c>
      <c r="W64" s="4" t="s">
        <v>29</v>
      </c>
      <c r="X64" s="4" t="s">
        <v>29</v>
      </c>
      <c r="Y64" s="4" t="s">
        <v>645</v>
      </c>
      <c r="Z64" s="4" t="s">
        <v>97</v>
      </c>
      <c r="AA64" s="4" t="s">
        <v>732</v>
      </c>
    </row>
    <row r="65" spans="1:27" ht="75" x14ac:dyDescent="0.25">
      <c r="A65" s="25" t="s">
        <v>480</v>
      </c>
      <c r="B65" s="4" t="s">
        <v>63</v>
      </c>
      <c r="C65" s="4" t="s">
        <v>459</v>
      </c>
      <c r="D65" s="6" t="s">
        <v>481</v>
      </c>
      <c r="E65" s="6" t="s">
        <v>772</v>
      </c>
      <c r="F65" s="4" t="s">
        <v>31</v>
      </c>
      <c r="G65" s="4">
        <v>2</v>
      </c>
      <c r="H65" s="4" t="s">
        <v>25</v>
      </c>
      <c r="I65" s="9" t="s">
        <v>368</v>
      </c>
      <c r="J65" s="9" t="s">
        <v>369</v>
      </c>
      <c r="K65" s="9" t="s">
        <v>28</v>
      </c>
      <c r="L65" s="4" t="s">
        <v>28</v>
      </c>
      <c r="M65" s="4" t="s">
        <v>28</v>
      </c>
      <c r="N65" s="4">
        <v>2</v>
      </c>
      <c r="O65" s="4">
        <v>1</v>
      </c>
      <c r="P65" s="20">
        <f t="shared" si="5"/>
        <v>2</v>
      </c>
      <c r="Q65" s="4" t="str">
        <f t="shared" si="6"/>
        <v>BAJO</v>
      </c>
      <c r="R65" s="4">
        <v>10</v>
      </c>
      <c r="S65" s="20">
        <f t="shared" si="7"/>
        <v>20</v>
      </c>
      <c r="T65" s="4" t="str">
        <f t="shared" si="8"/>
        <v>IV</v>
      </c>
      <c r="U65" s="4" t="str">
        <f t="shared" si="9"/>
        <v>ACEPTABLE</v>
      </c>
      <c r="V65" s="6" t="s">
        <v>29</v>
      </c>
      <c r="W65" s="4" t="s">
        <v>29</v>
      </c>
      <c r="X65" s="4" t="s">
        <v>29</v>
      </c>
      <c r="Y65" s="4" t="s">
        <v>29</v>
      </c>
      <c r="Z65" s="4" t="s">
        <v>29</v>
      </c>
      <c r="AA65" s="4" t="s">
        <v>29</v>
      </c>
    </row>
    <row r="66" spans="1:27" ht="75" x14ac:dyDescent="0.25">
      <c r="A66" s="25" t="s">
        <v>480</v>
      </c>
      <c r="B66" s="4" t="s">
        <v>63</v>
      </c>
      <c r="C66" s="4" t="s">
        <v>459</v>
      </c>
      <c r="D66" s="6" t="s">
        <v>481</v>
      </c>
      <c r="E66" s="6" t="s">
        <v>772</v>
      </c>
      <c r="F66" s="4" t="s">
        <v>31</v>
      </c>
      <c r="G66" s="4">
        <v>2</v>
      </c>
      <c r="H66" s="6" t="s">
        <v>112</v>
      </c>
      <c r="I66" s="9" t="s">
        <v>316</v>
      </c>
      <c r="J66" s="9" t="s">
        <v>114</v>
      </c>
      <c r="K66" s="6" t="s">
        <v>115</v>
      </c>
      <c r="L66" s="6" t="s">
        <v>116</v>
      </c>
      <c r="M66" s="4" t="s">
        <v>28</v>
      </c>
      <c r="N66" s="4">
        <v>2</v>
      </c>
      <c r="O66" s="4">
        <v>2</v>
      </c>
      <c r="P66" s="20">
        <f t="shared" si="5"/>
        <v>4</v>
      </c>
      <c r="Q66" s="4" t="str">
        <f t="shared" si="6"/>
        <v>BAJO</v>
      </c>
      <c r="R66" s="4">
        <v>10</v>
      </c>
      <c r="S66" s="20">
        <f t="shared" si="7"/>
        <v>40</v>
      </c>
      <c r="T66" s="4" t="str">
        <f t="shared" si="8"/>
        <v>III</v>
      </c>
      <c r="U66" s="4" t="str">
        <f t="shared" si="9"/>
        <v>MEJORABLE</v>
      </c>
      <c r="V66" s="6" t="s">
        <v>29</v>
      </c>
      <c r="W66" s="4" t="s">
        <v>29</v>
      </c>
      <c r="X66" s="4" t="s">
        <v>29</v>
      </c>
      <c r="Y66" s="4" t="s">
        <v>117</v>
      </c>
      <c r="Z66" s="4" t="s">
        <v>29</v>
      </c>
      <c r="AA66" s="4" t="s">
        <v>118</v>
      </c>
    </row>
    <row r="67" spans="1:27" ht="75" x14ac:dyDescent="0.25">
      <c r="A67" s="25" t="s">
        <v>480</v>
      </c>
      <c r="B67" s="4" t="s">
        <v>63</v>
      </c>
      <c r="C67" s="4" t="s">
        <v>459</v>
      </c>
      <c r="D67" s="6" t="s">
        <v>481</v>
      </c>
      <c r="E67" s="6" t="s">
        <v>772</v>
      </c>
      <c r="F67" s="4" t="s">
        <v>31</v>
      </c>
      <c r="G67" s="4">
        <v>2</v>
      </c>
      <c r="H67" s="6" t="s">
        <v>112</v>
      </c>
      <c r="I67" s="6" t="s">
        <v>550</v>
      </c>
      <c r="J67" s="6" t="s">
        <v>125</v>
      </c>
      <c r="K67" s="9" t="s">
        <v>363</v>
      </c>
      <c r="L67" s="6" t="s">
        <v>28</v>
      </c>
      <c r="M67" s="6" t="s">
        <v>28</v>
      </c>
      <c r="N67" s="4">
        <v>2</v>
      </c>
      <c r="O67" s="4">
        <v>1</v>
      </c>
      <c r="P67" s="20">
        <f t="shared" si="5"/>
        <v>2</v>
      </c>
      <c r="Q67" s="4" t="str">
        <f t="shared" si="6"/>
        <v>BAJO</v>
      </c>
      <c r="R67" s="4">
        <v>10</v>
      </c>
      <c r="S67" s="20">
        <f t="shared" si="7"/>
        <v>20</v>
      </c>
      <c r="T67" s="4" t="str">
        <f t="shared" si="8"/>
        <v>IV</v>
      </c>
      <c r="U67" s="4" t="str">
        <f t="shared" si="9"/>
        <v>ACEPTABLE</v>
      </c>
      <c r="V67" s="6" t="s">
        <v>29</v>
      </c>
      <c r="W67" s="4" t="s">
        <v>29</v>
      </c>
      <c r="X67" s="4" t="s">
        <v>29</v>
      </c>
      <c r="Y67" s="4" t="s">
        <v>693</v>
      </c>
      <c r="Z67" s="4" t="s">
        <v>29</v>
      </c>
      <c r="AA67" s="4" t="s">
        <v>29</v>
      </c>
    </row>
    <row r="68" spans="1:27" ht="105" x14ac:dyDescent="0.25">
      <c r="A68" s="25" t="s">
        <v>480</v>
      </c>
      <c r="B68" s="4" t="s">
        <v>63</v>
      </c>
      <c r="C68" s="4" t="s">
        <v>459</v>
      </c>
      <c r="D68" s="6" t="s">
        <v>481</v>
      </c>
      <c r="E68" s="6" t="s">
        <v>772</v>
      </c>
      <c r="F68" s="4" t="s">
        <v>31</v>
      </c>
      <c r="G68" s="4">
        <v>2</v>
      </c>
      <c r="H68" s="4" t="s">
        <v>26</v>
      </c>
      <c r="I68" s="6" t="s">
        <v>462</v>
      </c>
      <c r="J68" s="9" t="s">
        <v>102</v>
      </c>
      <c r="K68" s="4" t="s">
        <v>28</v>
      </c>
      <c r="L68" s="4" t="s">
        <v>28</v>
      </c>
      <c r="M68" s="4" t="s">
        <v>28</v>
      </c>
      <c r="N68" s="4">
        <v>2</v>
      </c>
      <c r="O68" s="4">
        <v>3</v>
      </c>
      <c r="P68" s="20">
        <f t="shared" si="5"/>
        <v>6</v>
      </c>
      <c r="Q68" s="4" t="str">
        <f t="shared" si="6"/>
        <v>MEDIO</v>
      </c>
      <c r="R68" s="4">
        <v>10</v>
      </c>
      <c r="S68" s="20">
        <f t="shared" si="7"/>
        <v>60</v>
      </c>
      <c r="T68" s="4" t="str">
        <f t="shared" si="8"/>
        <v>III</v>
      </c>
      <c r="U68" s="4" t="str">
        <f t="shared" si="9"/>
        <v>MEJORABLE</v>
      </c>
      <c r="V68" s="6" t="s">
        <v>29</v>
      </c>
      <c r="W68" s="4" t="s">
        <v>29</v>
      </c>
      <c r="X68" s="6" t="s">
        <v>29</v>
      </c>
      <c r="Y68" s="6" t="s">
        <v>29</v>
      </c>
      <c r="Z68" s="6" t="s">
        <v>29</v>
      </c>
      <c r="AA68" s="6" t="s">
        <v>29</v>
      </c>
    </row>
    <row r="69" spans="1:27" ht="75" x14ac:dyDescent="0.25">
      <c r="A69" s="25" t="s">
        <v>480</v>
      </c>
      <c r="B69" s="4" t="s">
        <v>63</v>
      </c>
      <c r="C69" s="4" t="s">
        <v>459</v>
      </c>
      <c r="D69" s="6" t="s">
        <v>481</v>
      </c>
      <c r="E69" s="6" t="s">
        <v>772</v>
      </c>
      <c r="F69" s="4" t="s">
        <v>31</v>
      </c>
      <c r="G69" s="4">
        <v>2</v>
      </c>
      <c r="H69" s="4" t="s">
        <v>26</v>
      </c>
      <c r="I69" s="9" t="s">
        <v>308</v>
      </c>
      <c r="J69" s="9" t="s">
        <v>102</v>
      </c>
      <c r="K69" s="4" t="s">
        <v>28</v>
      </c>
      <c r="L69" s="4" t="s">
        <v>28</v>
      </c>
      <c r="M69" s="4" t="s">
        <v>28</v>
      </c>
      <c r="N69" s="4">
        <v>2</v>
      </c>
      <c r="O69" s="4">
        <v>2</v>
      </c>
      <c r="P69" s="20">
        <f t="shared" si="5"/>
        <v>4</v>
      </c>
      <c r="Q69" s="4" t="str">
        <f t="shared" si="6"/>
        <v>BAJO</v>
      </c>
      <c r="R69" s="4">
        <v>10</v>
      </c>
      <c r="S69" s="20">
        <f t="shared" si="7"/>
        <v>40</v>
      </c>
      <c r="T69" s="4" t="str">
        <f t="shared" si="8"/>
        <v>III</v>
      </c>
      <c r="U69" s="4" t="str">
        <f t="shared" si="9"/>
        <v>MEJORABLE</v>
      </c>
      <c r="V69" s="6" t="s">
        <v>29</v>
      </c>
      <c r="W69" s="4" t="s">
        <v>29</v>
      </c>
      <c r="X69" s="6" t="s">
        <v>29</v>
      </c>
      <c r="Y69" s="6" t="s">
        <v>29</v>
      </c>
      <c r="Z69" s="6" t="s">
        <v>29</v>
      </c>
      <c r="AA69" s="6" t="s">
        <v>29</v>
      </c>
    </row>
    <row r="70" spans="1:27" ht="195" x14ac:dyDescent="0.25">
      <c r="A70" s="25" t="s">
        <v>480</v>
      </c>
      <c r="B70" s="4" t="s">
        <v>63</v>
      </c>
      <c r="C70" s="4" t="s">
        <v>459</v>
      </c>
      <c r="D70" s="6" t="s">
        <v>481</v>
      </c>
      <c r="E70" s="6" t="s">
        <v>772</v>
      </c>
      <c r="F70" s="4" t="s">
        <v>31</v>
      </c>
      <c r="G70" s="4">
        <v>2</v>
      </c>
      <c r="H70" s="9" t="s">
        <v>32</v>
      </c>
      <c r="I70" s="6" t="s">
        <v>317</v>
      </c>
      <c r="J70" s="6" t="s">
        <v>318</v>
      </c>
      <c r="K70" s="4" t="s">
        <v>482</v>
      </c>
      <c r="L70" s="4" t="s">
        <v>28</v>
      </c>
      <c r="M70" s="4" t="s">
        <v>320</v>
      </c>
      <c r="N70" s="4">
        <v>2</v>
      </c>
      <c r="O70" s="4">
        <v>3</v>
      </c>
      <c r="P70" s="20">
        <f t="shared" si="5"/>
        <v>6</v>
      </c>
      <c r="Q70" s="4" t="str">
        <f t="shared" si="6"/>
        <v>MEDIO</v>
      </c>
      <c r="R70" s="4">
        <v>25</v>
      </c>
      <c r="S70" s="20">
        <f t="shared" si="7"/>
        <v>150</v>
      </c>
      <c r="T70" s="4" t="str">
        <f t="shared" si="8"/>
        <v>II</v>
      </c>
      <c r="U70" s="4" t="str">
        <f t="shared" si="9"/>
        <v>NO ACEPTABLE O ACEPTABLE CON CONTROL ESPECIFICO</v>
      </c>
      <c r="V70" s="6" t="s">
        <v>29</v>
      </c>
      <c r="W70" s="4" t="s">
        <v>29</v>
      </c>
      <c r="X70" s="4" t="s">
        <v>29</v>
      </c>
      <c r="Y70" s="4" t="s">
        <v>483</v>
      </c>
      <c r="Z70" s="4" t="s">
        <v>773</v>
      </c>
      <c r="AA70" s="4" t="s">
        <v>323</v>
      </c>
    </row>
    <row r="71" spans="1:27" ht="90" x14ac:dyDescent="0.25">
      <c r="A71" s="25" t="s">
        <v>480</v>
      </c>
      <c r="B71" s="4" t="s">
        <v>63</v>
      </c>
      <c r="C71" s="4" t="s">
        <v>459</v>
      </c>
      <c r="D71" s="6" t="s">
        <v>481</v>
      </c>
      <c r="E71" s="6" t="s">
        <v>772</v>
      </c>
      <c r="F71" s="4" t="s">
        <v>31</v>
      </c>
      <c r="G71" s="4">
        <v>2</v>
      </c>
      <c r="H71" s="9" t="s">
        <v>79</v>
      </c>
      <c r="I71" s="9" t="s">
        <v>129</v>
      </c>
      <c r="J71" s="9" t="s">
        <v>130</v>
      </c>
      <c r="K71" s="4" t="s">
        <v>28</v>
      </c>
      <c r="L71" s="4" t="s">
        <v>28</v>
      </c>
      <c r="M71" s="4" t="s">
        <v>171</v>
      </c>
      <c r="N71" s="4">
        <v>10</v>
      </c>
      <c r="O71" s="4">
        <v>1</v>
      </c>
      <c r="P71" s="20">
        <f t="shared" si="5"/>
        <v>10</v>
      </c>
      <c r="Q71" s="4" t="str">
        <f t="shared" si="6"/>
        <v>ALTO</v>
      </c>
      <c r="R71" s="4">
        <v>100</v>
      </c>
      <c r="S71" s="20">
        <f t="shared" si="7"/>
        <v>1000</v>
      </c>
      <c r="T71" s="4" t="str">
        <f t="shared" si="8"/>
        <v>I</v>
      </c>
      <c r="U71" s="4" t="str">
        <f t="shared" si="9"/>
        <v>NO ACEPTABLE</v>
      </c>
      <c r="V71" s="6" t="s">
        <v>29</v>
      </c>
      <c r="W71" s="4" t="s">
        <v>29</v>
      </c>
      <c r="X71" s="4" t="s">
        <v>29</v>
      </c>
      <c r="Y71" s="4" t="s">
        <v>664</v>
      </c>
      <c r="Z71" s="4" t="s">
        <v>29</v>
      </c>
      <c r="AA71" s="4" t="s">
        <v>132</v>
      </c>
    </row>
    <row r="72" spans="1:27" ht="90" x14ac:dyDescent="0.25">
      <c r="A72" s="25" t="s">
        <v>480</v>
      </c>
      <c r="B72" s="4" t="s">
        <v>63</v>
      </c>
      <c r="C72" s="4" t="s">
        <v>459</v>
      </c>
      <c r="D72" s="6" t="s">
        <v>481</v>
      </c>
      <c r="E72" s="6" t="s">
        <v>772</v>
      </c>
      <c r="F72" s="4" t="s">
        <v>31</v>
      </c>
      <c r="G72" s="4">
        <v>2</v>
      </c>
      <c r="H72" s="9" t="s">
        <v>79</v>
      </c>
      <c r="I72" s="9" t="s">
        <v>169</v>
      </c>
      <c r="J72" s="9" t="s">
        <v>170</v>
      </c>
      <c r="K72" s="4" t="s">
        <v>28</v>
      </c>
      <c r="L72" s="4" t="s">
        <v>28</v>
      </c>
      <c r="M72" s="4" t="s">
        <v>171</v>
      </c>
      <c r="N72" s="4">
        <v>2</v>
      </c>
      <c r="O72" s="4">
        <v>1</v>
      </c>
      <c r="P72" s="20">
        <f t="shared" si="5"/>
        <v>2</v>
      </c>
      <c r="Q72" s="4" t="str">
        <f t="shared" si="6"/>
        <v>BAJO</v>
      </c>
      <c r="R72" s="4">
        <v>10</v>
      </c>
      <c r="S72" s="20">
        <f t="shared" si="7"/>
        <v>20</v>
      </c>
      <c r="T72" s="4" t="str">
        <f t="shared" si="8"/>
        <v>IV</v>
      </c>
      <c r="U72" s="4" t="str">
        <f t="shared" si="9"/>
        <v>ACEPTABLE</v>
      </c>
      <c r="V72" s="6" t="s">
        <v>29</v>
      </c>
      <c r="W72" s="4" t="s">
        <v>29</v>
      </c>
      <c r="X72" s="4" t="s">
        <v>29</v>
      </c>
      <c r="Y72" s="4" t="s">
        <v>664</v>
      </c>
      <c r="Z72" s="4" t="s">
        <v>29</v>
      </c>
      <c r="AA72" s="4" t="s">
        <v>132</v>
      </c>
    </row>
    <row r="73" spans="1:27" ht="150" x14ac:dyDescent="0.25">
      <c r="A73" s="24" t="s">
        <v>458</v>
      </c>
      <c r="B73" s="4" t="s">
        <v>63</v>
      </c>
      <c r="C73" s="4" t="s">
        <v>459</v>
      </c>
      <c r="D73" s="6" t="s">
        <v>460</v>
      </c>
      <c r="E73" s="6" t="s">
        <v>461</v>
      </c>
      <c r="F73" s="4" t="s">
        <v>31</v>
      </c>
      <c r="G73" s="4">
        <v>4</v>
      </c>
      <c r="H73" s="9" t="s">
        <v>53</v>
      </c>
      <c r="I73" s="6" t="s">
        <v>95</v>
      </c>
      <c r="J73" s="6" t="s">
        <v>96</v>
      </c>
      <c r="K73" s="4" t="s">
        <v>28</v>
      </c>
      <c r="L73" s="4" t="s">
        <v>28</v>
      </c>
      <c r="M73" s="4" t="s">
        <v>644</v>
      </c>
      <c r="N73" s="4">
        <v>2</v>
      </c>
      <c r="O73" s="4">
        <v>4</v>
      </c>
      <c r="P73" s="20">
        <f t="shared" si="5"/>
        <v>8</v>
      </c>
      <c r="Q73" s="4" t="str">
        <f t="shared" si="6"/>
        <v>MEDIO</v>
      </c>
      <c r="R73" s="4">
        <v>25</v>
      </c>
      <c r="S73" s="20">
        <f t="shared" si="7"/>
        <v>200</v>
      </c>
      <c r="T73" s="4" t="str">
        <f t="shared" si="8"/>
        <v>II</v>
      </c>
      <c r="U73" s="4" t="str">
        <f t="shared" si="9"/>
        <v>NO ACEPTABLE O ACEPTABLE CON CONTROL ESPECIFICO</v>
      </c>
      <c r="V73" s="6" t="s">
        <v>29</v>
      </c>
      <c r="W73" s="4" t="s">
        <v>29</v>
      </c>
      <c r="X73" s="4" t="s">
        <v>29</v>
      </c>
      <c r="Y73" s="4" t="s">
        <v>645</v>
      </c>
      <c r="Z73" s="4" t="s">
        <v>97</v>
      </c>
      <c r="AA73" s="4" t="s">
        <v>732</v>
      </c>
    </row>
    <row r="74" spans="1:27" ht="150" x14ac:dyDescent="0.25">
      <c r="A74" s="24" t="s">
        <v>458</v>
      </c>
      <c r="B74" s="4" t="s">
        <v>63</v>
      </c>
      <c r="C74" s="4" t="s">
        <v>459</v>
      </c>
      <c r="D74" s="6" t="s">
        <v>460</v>
      </c>
      <c r="E74" s="6" t="s">
        <v>461</v>
      </c>
      <c r="F74" s="4" t="s">
        <v>31</v>
      </c>
      <c r="G74" s="4">
        <v>4</v>
      </c>
      <c r="H74" s="4" t="s">
        <v>25</v>
      </c>
      <c r="I74" s="9" t="s">
        <v>368</v>
      </c>
      <c r="J74" s="9" t="s">
        <v>369</v>
      </c>
      <c r="K74" s="9" t="s">
        <v>28</v>
      </c>
      <c r="L74" s="4" t="s">
        <v>28</v>
      </c>
      <c r="M74" s="4" t="s">
        <v>28</v>
      </c>
      <c r="N74" s="4">
        <v>2</v>
      </c>
      <c r="O74" s="4">
        <v>1</v>
      </c>
      <c r="P74" s="20">
        <f t="shared" ref="P74:P123" si="10">+O74*N74</f>
        <v>2</v>
      </c>
      <c r="Q74" s="4" t="str">
        <f t="shared" ref="Q74:Q123" si="11">IF(P74=0,"N/A",IF(AND(P74&gt;=1,P74&lt;=4),"BAJO",IF(AND(P74&gt;=6,P74&lt;=9),"MEDIO",IF(AND(P74&gt;=10,P74&lt;=20),"ALTO",IF(P74&gt;=24,"MUY ALTO")))))</f>
        <v>BAJO</v>
      </c>
      <c r="R74" s="4">
        <v>10</v>
      </c>
      <c r="S74" s="20">
        <f t="shared" ref="S74:S123" si="12">P74*R74</f>
        <v>20</v>
      </c>
      <c r="T74" s="4" t="str">
        <f t="shared" ref="T74:T123" si="13">IF(S74=0,"N/A",IF(AND(S74&gt;=1,S74&lt;=20),"IV",IF(AND(S74&gt;=40,S74&lt;=120),"III",IF(AND(S74&gt;=150,S74&lt;=500),"II",IF(S74&gt;=600,"I")))))</f>
        <v>IV</v>
      </c>
      <c r="U74" s="4" t="str">
        <f t="shared" ref="U74:U123" si="14">IF(T74="N/A","N/A",IF(T74="I","NO ACEPTABLE",IF(T74="II","NO ACEPTABLE O ACEPTABLE CON CONTROL ESPECIFICO",IF(T74="III","MEJORABLE",IF(T74="IV","ACEPTABLE")))))</f>
        <v>ACEPTABLE</v>
      </c>
      <c r="V74" s="6" t="s">
        <v>29</v>
      </c>
      <c r="W74" s="4" t="s">
        <v>29</v>
      </c>
      <c r="X74" s="4" t="s">
        <v>29</v>
      </c>
      <c r="Y74" s="4" t="s">
        <v>29</v>
      </c>
      <c r="Z74" s="4" t="s">
        <v>29</v>
      </c>
      <c r="AA74" s="4" t="s">
        <v>29</v>
      </c>
    </row>
    <row r="75" spans="1:27" ht="150" x14ac:dyDescent="0.25">
      <c r="A75" s="24" t="s">
        <v>458</v>
      </c>
      <c r="B75" s="4" t="s">
        <v>63</v>
      </c>
      <c r="C75" s="4" t="s">
        <v>459</v>
      </c>
      <c r="D75" s="6" t="s">
        <v>460</v>
      </c>
      <c r="E75" s="6" t="s">
        <v>461</v>
      </c>
      <c r="F75" s="4" t="s">
        <v>31</v>
      </c>
      <c r="G75" s="4">
        <v>4</v>
      </c>
      <c r="H75" s="4" t="s">
        <v>26</v>
      </c>
      <c r="I75" s="6" t="s">
        <v>462</v>
      </c>
      <c r="J75" s="9" t="s">
        <v>102</v>
      </c>
      <c r="K75" s="4" t="s">
        <v>28</v>
      </c>
      <c r="L75" s="4" t="s">
        <v>28</v>
      </c>
      <c r="M75" s="4" t="s">
        <v>28</v>
      </c>
      <c r="N75" s="4">
        <v>2</v>
      </c>
      <c r="O75" s="4">
        <v>3</v>
      </c>
      <c r="P75" s="20">
        <f t="shared" si="10"/>
        <v>6</v>
      </c>
      <c r="Q75" s="4" t="str">
        <f t="shared" si="11"/>
        <v>MEDIO</v>
      </c>
      <c r="R75" s="4">
        <v>10</v>
      </c>
      <c r="S75" s="20">
        <f t="shared" si="12"/>
        <v>60</v>
      </c>
      <c r="T75" s="4" t="str">
        <f t="shared" si="13"/>
        <v>III</v>
      </c>
      <c r="U75" s="4" t="str">
        <f t="shared" si="14"/>
        <v>MEJORABLE</v>
      </c>
      <c r="V75" s="6" t="s">
        <v>29</v>
      </c>
      <c r="W75" s="4" t="s">
        <v>29</v>
      </c>
      <c r="X75" s="6" t="s">
        <v>29</v>
      </c>
      <c r="Y75" s="6" t="s">
        <v>29</v>
      </c>
      <c r="Z75" s="6" t="s">
        <v>29</v>
      </c>
      <c r="AA75" s="6" t="s">
        <v>29</v>
      </c>
    </row>
    <row r="76" spans="1:27" ht="150" x14ac:dyDescent="0.25">
      <c r="A76" s="24" t="s">
        <v>458</v>
      </c>
      <c r="B76" s="4" t="s">
        <v>63</v>
      </c>
      <c r="C76" s="4" t="s">
        <v>459</v>
      </c>
      <c r="D76" s="6" t="s">
        <v>460</v>
      </c>
      <c r="E76" s="6" t="s">
        <v>461</v>
      </c>
      <c r="F76" s="4" t="s">
        <v>31</v>
      </c>
      <c r="G76" s="4">
        <v>4</v>
      </c>
      <c r="H76" s="4" t="s">
        <v>26</v>
      </c>
      <c r="I76" s="9" t="s">
        <v>308</v>
      </c>
      <c r="J76" s="9" t="s">
        <v>102</v>
      </c>
      <c r="K76" s="4" t="s">
        <v>28</v>
      </c>
      <c r="L76" s="4" t="s">
        <v>28</v>
      </c>
      <c r="M76" s="4" t="s">
        <v>28</v>
      </c>
      <c r="N76" s="4">
        <v>2</v>
      </c>
      <c r="O76" s="4">
        <v>2</v>
      </c>
      <c r="P76" s="20">
        <f t="shared" si="10"/>
        <v>4</v>
      </c>
      <c r="Q76" s="4" t="str">
        <f t="shared" si="11"/>
        <v>BAJO</v>
      </c>
      <c r="R76" s="4">
        <v>10</v>
      </c>
      <c r="S76" s="20">
        <f t="shared" si="12"/>
        <v>40</v>
      </c>
      <c r="T76" s="4" t="str">
        <f t="shared" si="13"/>
        <v>III</v>
      </c>
      <c r="U76" s="4" t="str">
        <f t="shared" si="14"/>
        <v>MEJORABLE</v>
      </c>
      <c r="V76" s="6" t="s">
        <v>29</v>
      </c>
      <c r="W76" s="4" t="s">
        <v>29</v>
      </c>
      <c r="X76" s="6" t="s">
        <v>29</v>
      </c>
      <c r="Y76" s="6" t="s">
        <v>29</v>
      </c>
      <c r="Z76" s="6" t="s">
        <v>29</v>
      </c>
      <c r="AA76" s="6" t="s">
        <v>29</v>
      </c>
    </row>
    <row r="77" spans="1:27" ht="165" x14ac:dyDescent="0.25">
      <c r="A77" s="24" t="s">
        <v>458</v>
      </c>
      <c r="B77" s="4" t="s">
        <v>63</v>
      </c>
      <c r="C77" s="4" t="s">
        <v>459</v>
      </c>
      <c r="D77" s="6" t="s">
        <v>460</v>
      </c>
      <c r="E77" s="6" t="s">
        <v>461</v>
      </c>
      <c r="F77" s="4" t="s">
        <v>31</v>
      </c>
      <c r="G77" s="4">
        <v>4</v>
      </c>
      <c r="H77" s="4" t="s">
        <v>27</v>
      </c>
      <c r="I77" s="6" t="s">
        <v>109</v>
      </c>
      <c r="J77" s="6" t="s">
        <v>110</v>
      </c>
      <c r="K77" s="6" t="s">
        <v>782</v>
      </c>
      <c r="L77" s="6" t="s">
        <v>340</v>
      </c>
      <c r="M77" s="6" t="s">
        <v>738</v>
      </c>
      <c r="N77" s="4">
        <v>2</v>
      </c>
      <c r="O77" s="4">
        <v>2</v>
      </c>
      <c r="P77" s="20">
        <f t="shared" si="10"/>
        <v>4</v>
      </c>
      <c r="Q77" s="4" t="str">
        <f t="shared" si="11"/>
        <v>BAJO</v>
      </c>
      <c r="R77" s="4">
        <v>10</v>
      </c>
      <c r="S77" s="20">
        <f t="shared" si="12"/>
        <v>40</v>
      </c>
      <c r="T77" s="4" t="str">
        <f t="shared" si="13"/>
        <v>III</v>
      </c>
      <c r="U77" s="4" t="str">
        <f t="shared" si="14"/>
        <v>MEJORABLE</v>
      </c>
      <c r="V77" s="6" t="s">
        <v>29</v>
      </c>
      <c r="W77" s="4" t="s">
        <v>29</v>
      </c>
      <c r="X77" s="6" t="s">
        <v>341</v>
      </c>
      <c r="Y77" s="6" t="s">
        <v>759</v>
      </c>
      <c r="Z77" s="4" t="s">
        <v>29</v>
      </c>
      <c r="AA77" s="4" t="s">
        <v>100</v>
      </c>
    </row>
    <row r="78" spans="1:27" ht="150" x14ac:dyDescent="0.25">
      <c r="A78" s="24" t="s">
        <v>458</v>
      </c>
      <c r="B78" s="4" t="s">
        <v>63</v>
      </c>
      <c r="C78" s="4" t="s">
        <v>459</v>
      </c>
      <c r="D78" s="6" t="s">
        <v>460</v>
      </c>
      <c r="E78" s="6" t="s">
        <v>461</v>
      </c>
      <c r="F78" s="4" t="s">
        <v>31</v>
      </c>
      <c r="G78" s="4">
        <v>4</v>
      </c>
      <c r="H78" s="9" t="s">
        <v>79</v>
      </c>
      <c r="I78" s="9" t="s">
        <v>129</v>
      </c>
      <c r="J78" s="9" t="s">
        <v>130</v>
      </c>
      <c r="K78" s="4" t="s">
        <v>28</v>
      </c>
      <c r="L78" s="4" t="s">
        <v>28</v>
      </c>
      <c r="M78" s="4" t="s">
        <v>171</v>
      </c>
      <c r="N78" s="4">
        <v>10</v>
      </c>
      <c r="O78" s="4">
        <v>1</v>
      </c>
      <c r="P78" s="20">
        <f t="shared" si="10"/>
        <v>10</v>
      </c>
      <c r="Q78" s="4" t="str">
        <f t="shared" si="11"/>
        <v>ALTO</v>
      </c>
      <c r="R78" s="4">
        <v>100</v>
      </c>
      <c r="S78" s="20">
        <f t="shared" si="12"/>
        <v>1000</v>
      </c>
      <c r="T78" s="4" t="str">
        <f t="shared" si="13"/>
        <v>I</v>
      </c>
      <c r="U78" s="4" t="str">
        <f t="shared" si="14"/>
        <v>NO ACEPTABLE</v>
      </c>
      <c r="V78" s="6" t="s">
        <v>29</v>
      </c>
      <c r="W78" s="4" t="s">
        <v>29</v>
      </c>
      <c r="X78" s="4" t="s">
        <v>29</v>
      </c>
      <c r="Y78" s="4" t="s">
        <v>664</v>
      </c>
      <c r="Z78" s="4" t="s">
        <v>29</v>
      </c>
      <c r="AA78" s="4" t="s">
        <v>132</v>
      </c>
    </row>
    <row r="79" spans="1:27" ht="150" x14ac:dyDescent="0.25">
      <c r="A79" s="24" t="s">
        <v>458</v>
      </c>
      <c r="B79" s="4" t="s">
        <v>63</v>
      </c>
      <c r="C79" s="4" t="s">
        <v>459</v>
      </c>
      <c r="D79" s="6" t="s">
        <v>460</v>
      </c>
      <c r="E79" s="6" t="s">
        <v>461</v>
      </c>
      <c r="F79" s="4" t="s">
        <v>31</v>
      </c>
      <c r="G79" s="4">
        <v>4</v>
      </c>
      <c r="H79" s="9" t="s">
        <v>79</v>
      </c>
      <c r="I79" s="9" t="s">
        <v>169</v>
      </c>
      <c r="J79" s="9" t="s">
        <v>170</v>
      </c>
      <c r="K79" s="4" t="s">
        <v>28</v>
      </c>
      <c r="L79" s="4" t="s">
        <v>28</v>
      </c>
      <c r="M79" s="4" t="s">
        <v>171</v>
      </c>
      <c r="N79" s="4">
        <v>2</v>
      </c>
      <c r="O79" s="4">
        <v>1</v>
      </c>
      <c r="P79" s="20">
        <f t="shared" si="10"/>
        <v>2</v>
      </c>
      <c r="Q79" s="4" t="str">
        <f t="shared" si="11"/>
        <v>BAJO</v>
      </c>
      <c r="R79" s="4">
        <v>10</v>
      </c>
      <c r="S79" s="20">
        <f t="shared" si="12"/>
        <v>20</v>
      </c>
      <c r="T79" s="4" t="str">
        <f t="shared" si="13"/>
        <v>IV</v>
      </c>
      <c r="U79" s="4" t="str">
        <f t="shared" si="14"/>
        <v>ACEPTABLE</v>
      </c>
      <c r="V79" s="6" t="s">
        <v>29</v>
      </c>
      <c r="W79" s="4" t="s">
        <v>29</v>
      </c>
      <c r="X79" s="4" t="s">
        <v>29</v>
      </c>
      <c r="Y79" s="4" t="s">
        <v>664</v>
      </c>
      <c r="Z79" s="4" t="s">
        <v>29</v>
      </c>
      <c r="AA79" s="4" t="s">
        <v>132</v>
      </c>
    </row>
    <row r="80" spans="1:27" ht="120" x14ac:dyDescent="0.25">
      <c r="A80" s="25" t="s">
        <v>464</v>
      </c>
      <c r="B80" s="4" t="s">
        <v>63</v>
      </c>
      <c r="C80" s="4" t="s">
        <v>459</v>
      </c>
      <c r="D80" s="6" t="s">
        <v>465</v>
      </c>
      <c r="E80" s="6" t="s">
        <v>466</v>
      </c>
      <c r="F80" s="4" t="s">
        <v>31</v>
      </c>
      <c r="G80" s="4">
        <v>4</v>
      </c>
      <c r="H80" s="9" t="s">
        <v>53</v>
      </c>
      <c r="I80" s="6" t="s">
        <v>95</v>
      </c>
      <c r="J80" s="6" t="s">
        <v>96</v>
      </c>
      <c r="K80" s="4" t="s">
        <v>28</v>
      </c>
      <c r="L80" s="4" t="s">
        <v>28</v>
      </c>
      <c r="M80" s="4" t="s">
        <v>644</v>
      </c>
      <c r="N80" s="4">
        <v>2</v>
      </c>
      <c r="O80" s="4">
        <v>4</v>
      </c>
      <c r="P80" s="20">
        <f t="shared" si="10"/>
        <v>8</v>
      </c>
      <c r="Q80" s="4" t="str">
        <f t="shared" si="11"/>
        <v>MEDIO</v>
      </c>
      <c r="R80" s="4">
        <v>25</v>
      </c>
      <c r="S80" s="20">
        <f t="shared" si="12"/>
        <v>200</v>
      </c>
      <c r="T80" s="4" t="str">
        <f t="shared" si="13"/>
        <v>II</v>
      </c>
      <c r="U80" s="4" t="str">
        <f t="shared" si="14"/>
        <v>NO ACEPTABLE O ACEPTABLE CON CONTROL ESPECIFICO</v>
      </c>
      <c r="V80" s="6" t="s">
        <v>29</v>
      </c>
      <c r="W80" s="4" t="s">
        <v>29</v>
      </c>
      <c r="X80" s="4" t="s">
        <v>29</v>
      </c>
      <c r="Y80" s="4" t="s">
        <v>645</v>
      </c>
      <c r="Z80" s="4" t="s">
        <v>97</v>
      </c>
      <c r="AA80" s="4" t="s">
        <v>732</v>
      </c>
    </row>
    <row r="81" spans="1:27" ht="120" x14ac:dyDescent="0.25">
      <c r="A81" s="25" t="s">
        <v>464</v>
      </c>
      <c r="B81" s="4" t="s">
        <v>63</v>
      </c>
      <c r="C81" s="4" t="s">
        <v>459</v>
      </c>
      <c r="D81" s="6" t="s">
        <v>465</v>
      </c>
      <c r="E81" s="6" t="s">
        <v>466</v>
      </c>
      <c r="F81" s="4" t="s">
        <v>31</v>
      </c>
      <c r="G81" s="4">
        <v>4</v>
      </c>
      <c r="H81" s="4" t="s">
        <v>25</v>
      </c>
      <c r="I81" s="9" t="s">
        <v>368</v>
      </c>
      <c r="J81" s="9" t="s">
        <v>369</v>
      </c>
      <c r="K81" s="9" t="s">
        <v>28</v>
      </c>
      <c r="L81" s="4" t="s">
        <v>28</v>
      </c>
      <c r="M81" s="4" t="s">
        <v>28</v>
      </c>
      <c r="N81" s="4">
        <v>2</v>
      </c>
      <c r="O81" s="4">
        <v>2</v>
      </c>
      <c r="P81" s="20">
        <f t="shared" si="10"/>
        <v>4</v>
      </c>
      <c r="Q81" s="4" t="str">
        <f t="shared" si="11"/>
        <v>BAJO</v>
      </c>
      <c r="R81" s="4">
        <v>10</v>
      </c>
      <c r="S81" s="20">
        <f t="shared" si="12"/>
        <v>40</v>
      </c>
      <c r="T81" s="4" t="str">
        <f t="shared" si="13"/>
        <v>III</v>
      </c>
      <c r="U81" s="4" t="str">
        <f t="shared" si="14"/>
        <v>MEJORABLE</v>
      </c>
      <c r="V81" s="6" t="s">
        <v>29</v>
      </c>
      <c r="W81" s="4" t="s">
        <v>29</v>
      </c>
      <c r="X81" s="4" t="s">
        <v>29</v>
      </c>
      <c r="Y81" s="4" t="s">
        <v>29</v>
      </c>
      <c r="Z81" s="4" t="s">
        <v>29</v>
      </c>
      <c r="AA81" s="4" t="s">
        <v>29</v>
      </c>
    </row>
    <row r="82" spans="1:27" ht="120" x14ac:dyDescent="0.25">
      <c r="A82" s="25" t="s">
        <v>464</v>
      </c>
      <c r="B82" s="4" t="s">
        <v>63</v>
      </c>
      <c r="C82" s="4" t="s">
        <v>459</v>
      </c>
      <c r="D82" s="6" t="s">
        <v>465</v>
      </c>
      <c r="E82" s="6" t="s">
        <v>466</v>
      </c>
      <c r="F82" s="4" t="s">
        <v>31</v>
      </c>
      <c r="G82" s="4">
        <v>4</v>
      </c>
      <c r="H82" s="6" t="s">
        <v>112</v>
      </c>
      <c r="I82" s="9" t="s">
        <v>316</v>
      </c>
      <c r="J82" s="9" t="s">
        <v>114</v>
      </c>
      <c r="K82" s="6" t="s">
        <v>115</v>
      </c>
      <c r="L82" s="6" t="s">
        <v>116</v>
      </c>
      <c r="M82" s="4" t="s">
        <v>28</v>
      </c>
      <c r="N82" s="4">
        <v>2</v>
      </c>
      <c r="O82" s="4">
        <v>2</v>
      </c>
      <c r="P82" s="20">
        <f t="shared" si="10"/>
        <v>4</v>
      </c>
      <c r="Q82" s="4" t="str">
        <f t="shared" si="11"/>
        <v>BAJO</v>
      </c>
      <c r="R82" s="4">
        <v>10</v>
      </c>
      <c r="S82" s="20">
        <f t="shared" si="12"/>
        <v>40</v>
      </c>
      <c r="T82" s="4" t="str">
        <f t="shared" si="13"/>
        <v>III</v>
      </c>
      <c r="U82" s="4" t="str">
        <f t="shared" si="14"/>
        <v>MEJORABLE</v>
      </c>
      <c r="V82" s="6" t="s">
        <v>29</v>
      </c>
      <c r="W82" s="4" t="s">
        <v>29</v>
      </c>
      <c r="X82" s="4" t="s">
        <v>29</v>
      </c>
      <c r="Y82" s="4" t="s">
        <v>117</v>
      </c>
      <c r="Z82" s="4" t="s">
        <v>29</v>
      </c>
      <c r="AA82" s="4" t="s">
        <v>118</v>
      </c>
    </row>
    <row r="83" spans="1:27" ht="120" x14ac:dyDescent="0.25">
      <c r="A83" s="25" t="s">
        <v>464</v>
      </c>
      <c r="B83" s="4" t="s">
        <v>63</v>
      </c>
      <c r="C83" s="4" t="s">
        <v>459</v>
      </c>
      <c r="D83" s="6" t="s">
        <v>465</v>
      </c>
      <c r="E83" s="6" t="s">
        <v>466</v>
      </c>
      <c r="F83" s="4" t="s">
        <v>31</v>
      </c>
      <c r="G83" s="4">
        <v>4</v>
      </c>
      <c r="H83" s="6" t="s">
        <v>112</v>
      </c>
      <c r="I83" s="6" t="s">
        <v>550</v>
      </c>
      <c r="J83" s="6" t="s">
        <v>125</v>
      </c>
      <c r="K83" s="9" t="s">
        <v>363</v>
      </c>
      <c r="L83" s="6" t="s">
        <v>28</v>
      </c>
      <c r="M83" s="6" t="s">
        <v>28</v>
      </c>
      <c r="N83" s="4">
        <v>2</v>
      </c>
      <c r="O83" s="4">
        <v>2</v>
      </c>
      <c r="P83" s="20">
        <f t="shared" si="10"/>
        <v>4</v>
      </c>
      <c r="Q83" s="4" t="str">
        <f t="shared" si="11"/>
        <v>BAJO</v>
      </c>
      <c r="R83" s="4">
        <v>10</v>
      </c>
      <c r="S83" s="20">
        <f t="shared" si="12"/>
        <v>40</v>
      </c>
      <c r="T83" s="4" t="str">
        <f t="shared" si="13"/>
        <v>III</v>
      </c>
      <c r="U83" s="4" t="str">
        <f t="shared" si="14"/>
        <v>MEJORABLE</v>
      </c>
      <c r="V83" s="6" t="s">
        <v>29</v>
      </c>
      <c r="W83" s="4" t="s">
        <v>29</v>
      </c>
      <c r="X83" s="4" t="s">
        <v>29</v>
      </c>
      <c r="Y83" s="4" t="s">
        <v>693</v>
      </c>
      <c r="Z83" s="4" t="s">
        <v>29</v>
      </c>
      <c r="AA83" s="4" t="s">
        <v>29</v>
      </c>
    </row>
    <row r="84" spans="1:27" ht="360" x14ac:dyDescent="0.25">
      <c r="A84" s="25" t="s">
        <v>464</v>
      </c>
      <c r="B84" s="4" t="s">
        <v>63</v>
      </c>
      <c r="C84" s="4" t="s">
        <v>459</v>
      </c>
      <c r="D84" s="6" t="s">
        <v>465</v>
      </c>
      <c r="E84" s="6" t="s">
        <v>466</v>
      </c>
      <c r="F84" s="4" t="s">
        <v>31</v>
      </c>
      <c r="G84" s="4">
        <v>4</v>
      </c>
      <c r="H84" s="6" t="s">
        <v>112</v>
      </c>
      <c r="I84" s="6" t="s">
        <v>467</v>
      </c>
      <c r="J84" s="6" t="s">
        <v>468</v>
      </c>
      <c r="K84" s="4" t="s">
        <v>691</v>
      </c>
      <c r="L84" s="4" t="s">
        <v>470</v>
      </c>
      <c r="M84" s="4" t="s">
        <v>471</v>
      </c>
      <c r="N84" s="4">
        <v>10</v>
      </c>
      <c r="O84" s="4">
        <v>1</v>
      </c>
      <c r="P84" s="20">
        <f t="shared" si="10"/>
        <v>10</v>
      </c>
      <c r="Q84" s="4" t="str">
        <f t="shared" si="11"/>
        <v>ALTO</v>
      </c>
      <c r="R84" s="4">
        <v>60</v>
      </c>
      <c r="S84" s="20">
        <f t="shared" si="12"/>
        <v>600</v>
      </c>
      <c r="T84" s="4" t="str">
        <f t="shared" si="13"/>
        <v>I</v>
      </c>
      <c r="U84" s="4" t="str">
        <f t="shared" si="14"/>
        <v>NO ACEPTABLE</v>
      </c>
      <c r="V84" s="6" t="s">
        <v>29</v>
      </c>
      <c r="W84" s="4" t="s">
        <v>29</v>
      </c>
      <c r="X84" s="4" t="s">
        <v>774</v>
      </c>
      <c r="Y84" s="4" t="s">
        <v>775</v>
      </c>
      <c r="Z84" s="4" t="s">
        <v>776</v>
      </c>
      <c r="AA84" s="4" t="s">
        <v>472</v>
      </c>
    </row>
    <row r="85" spans="1:27" ht="120" x14ac:dyDescent="0.25">
      <c r="A85" s="25" t="s">
        <v>464</v>
      </c>
      <c r="B85" s="4" t="s">
        <v>63</v>
      </c>
      <c r="C85" s="4" t="s">
        <v>459</v>
      </c>
      <c r="D85" s="6" t="s">
        <v>465</v>
      </c>
      <c r="E85" s="6" t="s">
        <v>466</v>
      </c>
      <c r="F85" s="4" t="s">
        <v>31</v>
      </c>
      <c r="G85" s="4">
        <v>4</v>
      </c>
      <c r="H85" s="4" t="s">
        <v>26</v>
      </c>
      <c r="I85" s="6" t="s">
        <v>462</v>
      </c>
      <c r="J85" s="9" t="s">
        <v>102</v>
      </c>
      <c r="K85" s="4" t="s">
        <v>28</v>
      </c>
      <c r="L85" s="4" t="s">
        <v>28</v>
      </c>
      <c r="M85" s="4" t="s">
        <v>28</v>
      </c>
      <c r="N85" s="4">
        <v>2</v>
      </c>
      <c r="O85" s="4">
        <v>3</v>
      </c>
      <c r="P85" s="20">
        <f t="shared" si="10"/>
        <v>6</v>
      </c>
      <c r="Q85" s="4" t="str">
        <f t="shared" si="11"/>
        <v>MEDIO</v>
      </c>
      <c r="R85" s="4">
        <v>10</v>
      </c>
      <c r="S85" s="20">
        <f t="shared" si="12"/>
        <v>60</v>
      </c>
      <c r="T85" s="4" t="str">
        <f t="shared" si="13"/>
        <v>III</v>
      </c>
      <c r="U85" s="4" t="str">
        <f t="shared" si="14"/>
        <v>MEJORABLE</v>
      </c>
      <c r="V85" s="6" t="s">
        <v>29</v>
      </c>
      <c r="W85" s="4" t="s">
        <v>29</v>
      </c>
      <c r="X85" s="6" t="s">
        <v>29</v>
      </c>
      <c r="Y85" s="6" t="s">
        <v>29</v>
      </c>
      <c r="Z85" s="6" t="s">
        <v>29</v>
      </c>
      <c r="AA85" s="6" t="s">
        <v>29</v>
      </c>
    </row>
    <row r="86" spans="1:27" ht="120" x14ac:dyDescent="0.25">
      <c r="A86" s="25" t="s">
        <v>464</v>
      </c>
      <c r="B86" s="4" t="s">
        <v>63</v>
      </c>
      <c r="C86" s="4" t="s">
        <v>459</v>
      </c>
      <c r="D86" s="6" t="s">
        <v>465</v>
      </c>
      <c r="E86" s="6" t="s">
        <v>466</v>
      </c>
      <c r="F86" s="4" t="s">
        <v>31</v>
      </c>
      <c r="G86" s="4">
        <v>4</v>
      </c>
      <c r="H86" s="4" t="s">
        <v>26</v>
      </c>
      <c r="I86" s="9" t="s">
        <v>308</v>
      </c>
      <c r="J86" s="9" t="s">
        <v>102</v>
      </c>
      <c r="K86" s="4" t="s">
        <v>28</v>
      </c>
      <c r="L86" s="4" t="s">
        <v>28</v>
      </c>
      <c r="M86" s="4" t="s">
        <v>28</v>
      </c>
      <c r="N86" s="4">
        <v>2</v>
      </c>
      <c r="O86" s="4">
        <v>2</v>
      </c>
      <c r="P86" s="20">
        <f t="shared" si="10"/>
        <v>4</v>
      </c>
      <c r="Q86" s="4" t="str">
        <f t="shared" si="11"/>
        <v>BAJO</v>
      </c>
      <c r="R86" s="4">
        <v>10</v>
      </c>
      <c r="S86" s="20">
        <f t="shared" si="12"/>
        <v>40</v>
      </c>
      <c r="T86" s="4" t="str">
        <f t="shared" si="13"/>
        <v>III</v>
      </c>
      <c r="U86" s="4" t="str">
        <f t="shared" si="14"/>
        <v>MEJORABLE</v>
      </c>
      <c r="V86" s="6" t="s">
        <v>29</v>
      </c>
      <c r="W86" s="4" t="s">
        <v>29</v>
      </c>
      <c r="X86" s="6" t="s">
        <v>29</v>
      </c>
      <c r="Y86" s="6" t="s">
        <v>29</v>
      </c>
      <c r="Z86" s="6" t="s">
        <v>29</v>
      </c>
      <c r="AA86" s="6" t="s">
        <v>29</v>
      </c>
    </row>
    <row r="87" spans="1:27" ht="390" x14ac:dyDescent="0.25">
      <c r="A87" s="25" t="s">
        <v>464</v>
      </c>
      <c r="B87" s="4" t="s">
        <v>63</v>
      </c>
      <c r="C87" s="4" t="s">
        <v>459</v>
      </c>
      <c r="D87" s="6" t="s">
        <v>465</v>
      </c>
      <c r="E87" s="6" t="s">
        <v>466</v>
      </c>
      <c r="F87" s="4" t="s">
        <v>31</v>
      </c>
      <c r="G87" s="4">
        <v>4</v>
      </c>
      <c r="H87" s="6" t="s">
        <v>112</v>
      </c>
      <c r="I87" s="6" t="s">
        <v>473</v>
      </c>
      <c r="J87" s="6" t="s">
        <v>474</v>
      </c>
      <c r="K87" s="4" t="s">
        <v>475</v>
      </c>
      <c r="L87" s="4" t="s">
        <v>476</v>
      </c>
      <c r="M87" s="4" t="s">
        <v>777</v>
      </c>
      <c r="N87" s="4">
        <v>10</v>
      </c>
      <c r="O87" s="4">
        <v>3</v>
      </c>
      <c r="P87" s="20">
        <f t="shared" si="10"/>
        <v>30</v>
      </c>
      <c r="Q87" s="4" t="str">
        <f t="shared" si="11"/>
        <v>MUY ALTO</v>
      </c>
      <c r="R87" s="4">
        <v>100</v>
      </c>
      <c r="S87" s="20">
        <f t="shared" si="12"/>
        <v>3000</v>
      </c>
      <c r="T87" s="4" t="str">
        <f t="shared" si="13"/>
        <v>I</v>
      </c>
      <c r="U87" s="4" t="str">
        <f t="shared" si="14"/>
        <v>NO ACEPTABLE</v>
      </c>
      <c r="V87" s="6" t="s">
        <v>29</v>
      </c>
      <c r="W87" s="4" t="s">
        <v>29</v>
      </c>
      <c r="X87" s="4" t="s">
        <v>477</v>
      </c>
      <c r="Y87" s="4" t="s">
        <v>778</v>
      </c>
      <c r="Z87" s="4" t="s">
        <v>779</v>
      </c>
      <c r="AA87" s="4" t="s">
        <v>478</v>
      </c>
    </row>
    <row r="88" spans="1:27" ht="120" x14ac:dyDescent="0.25">
      <c r="A88" s="25" t="s">
        <v>464</v>
      </c>
      <c r="B88" s="4" t="s">
        <v>63</v>
      </c>
      <c r="C88" s="4" t="s">
        <v>459</v>
      </c>
      <c r="D88" s="6" t="s">
        <v>465</v>
      </c>
      <c r="E88" s="6" t="s">
        <v>466</v>
      </c>
      <c r="F88" s="4" t="s">
        <v>31</v>
      </c>
      <c r="G88" s="4">
        <v>4</v>
      </c>
      <c r="H88" s="4" t="s">
        <v>27</v>
      </c>
      <c r="I88" s="6" t="s">
        <v>479</v>
      </c>
      <c r="J88" s="6" t="s">
        <v>110</v>
      </c>
      <c r="K88" s="4" t="s">
        <v>28</v>
      </c>
      <c r="L88" s="4" t="s">
        <v>28</v>
      </c>
      <c r="M88" s="6" t="s">
        <v>738</v>
      </c>
      <c r="N88" s="4">
        <v>2</v>
      </c>
      <c r="O88" s="4">
        <v>3</v>
      </c>
      <c r="P88" s="20">
        <f t="shared" si="10"/>
        <v>6</v>
      </c>
      <c r="Q88" s="4" t="str">
        <f t="shared" si="11"/>
        <v>MEDIO</v>
      </c>
      <c r="R88" s="4">
        <v>10</v>
      </c>
      <c r="S88" s="20">
        <f t="shared" si="12"/>
        <v>60</v>
      </c>
      <c r="T88" s="4" t="str">
        <f t="shared" si="13"/>
        <v>III</v>
      </c>
      <c r="U88" s="4" t="str">
        <f t="shared" si="14"/>
        <v>MEJORABLE</v>
      </c>
      <c r="V88" s="6" t="s">
        <v>29</v>
      </c>
      <c r="W88" s="4" t="s">
        <v>29</v>
      </c>
      <c r="X88" s="4" t="s">
        <v>29</v>
      </c>
      <c r="Y88" s="6" t="s">
        <v>738</v>
      </c>
      <c r="Z88" s="4" t="s">
        <v>29</v>
      </c>
      <c r="AA88" s="4" t="s">
        <v>100</v>
      </c>
    </row>
    <row r="89" spans="1:27" ht="120" x14ac:dyDescent="0.25">
      <c r="A89" s="25" t="s">
        <v>464</v>
      </c>
      <c r="B89" s="4" t="s">
        <v>63</v>
      </c>
      <c r="C89" s="4" t="s">
        <v>459</v>
      </c>
      <c r="D89" s="6" t="s">
        <v>465</v>
      </c>
      <c r="E89" s="6" t="s">
        <v>466</v>
      </c>
      <c r="F89" s="4" t="s">
        <v>31</v>
      </c>
      <c r="G89" s="4">
        <v>4</v>
      </c>
      <c r="H89" s="9" t="s">
        <v>79</v>
      </c>
      <c r="I89" s="9" t="s">
        <v>129</v>
      </c>
      <c r="J89" s="9" t="s">
        <v>130</v>
      </c>
      <c r="K89" s="4" t="s">
        <v>28</v>
      </c>
      <c r="L89" s="4" t="s">
        <v>28</v>
      </c>
      <c r="M89" s="4" t="s">
        <v>171</v>
      </c>
      <c r="N89" s="4">
        <v>10</v>
      </c>
      <c r="O89" s="4">
        <v>1</v>
      </c>
      <c r="P89" s="20">
        <f t="shared" si="10"/>
        <v>10</v>
      </c>
      <c r="Q89" s="4" t="str">
        <f t="shared" si="11"/>
        <v>ALTO</v>
      </c>
      <c r="R89" s="4">
        <v>100</v>
      </c>
      <c r="S89" s="20">
        <f t="shared" si="12"/>
        <v>1000</v>
      </c>
      <c r="T89" s="4" t="str">
        <f t="shared" si="13"/>
        <v>I</v>
      </c>
      <c r="U89" s="4" t="str">
        <f t="shared" si="14"/>
        <v>NO ACEPTABLE</v>
      </c>
      <c r="V89" s="6" t="s">
        <v>29</v>
      </c>
      <c r="W89" s="4" t="s">
        <v>29</v>
      </c>
      <c r="X89" s="4" t="s">
        <v>29</v>
      </c>
      <c r="Y89" s="4" t="s">
        <v>664</v>
      </c>
      <c r="Z89" s="4" t="s">
        <v>29</v>
      </c>
      <c r="AA89" s="4" t="s">
        <v>132</v>
      </c>
    </row>
    <row r="90" spans="1:27" ht="120" x14ac:dyDescent="0.25">
      <c r="A90" s="25" t="s">
        <v>464</v>
      </c>
      <c r="B90" s="4" t="s">
        <v>63</v>
      </c>
      <c r="C90" s="4" t="s">
        <v>459</v>
      </c>
      <c r="D90" s="6" t="s">
        <v>465</v>
      </c>
      <c r="E90" s="6" t="s">
        <v>466</v>
      </c>
      <c r="F90" s="4" t="s">
        <v>31</v>
      </c>
      <c r="G90" s="4">
        <v>4</v>
      </c>
      <c r="H90" s="9" t="s">
        <v>79</v>
      </c>
      <c r="I90" s="9" t="s">
        <v>169</v>
      </c>
      <c r="J90" s="9" t="s">
        <v>170</v>
      </c>
      <c r="K90" s="4" t="s">
        <v>28</v>
      </c>
      <c r="L90" s="4" t="s">
        <v>28</v>
      </c>
      <c r="M90" s="4" t="s">
        <v>171</v>
      </c>
      <c r="N90" s="4">
        <v>2</v>
      </c>
      <c r="O90" s="4">
        <v>1</v>
      </c>
      <c r="P90" s="20">
        <f t="shared" si="10"/>
        <v>2</v>
      </c>
      <c r="Q90" s="4" t="str">
        <f t="shared" si="11"/>
        <v>BAJO</v>
      </c>
      <c r="R90" s="4">
        <v>10</v>
      </c>
      <c r="S90" s="20">
        <f t="shared" si="12"/>
        <v>20</v>
      </c>
      <c r="T90" s="4" t="str">
        <f t="shared" si="13"/>
        <v>IV</v>
      </c>
      <c r="U90" s="4" t="str">
        <f t="shared" si="14"/>
        <v>ACEPTABLE</v>
      </c>
      <c r="V90" s="6" t="s">
        <v>29</v>
      </c>
      <c r="W90" s="4" t="s">
        <v>29</v>
      </c>
      <c r="X90" s="4" t="s">
        <v>29</v>
      </c>
      <c r="Y90" s="4" t="s">
        <v>664</v>
      </c>
      <c r="Z90" s="4" t="s">
        <v>29</v>
      </c>
      <c r="AA90" s="4" t="s">
        <v>132</v>
      </c>
    </row>
    <row r="91" spans="1:27" ht="120" x14ac:dyDescent="0.25">
      <c r="A91" s="25" t="s">
        <v>464</v>
      </c>
      <c r="B91" s="4" t="s">
        <v>63</v>
      </c>
      <c r="C91" s="4" t="s">
        <v>459</v>
      </c>
      <c r="D91" s="6" t="s">
        <v>465</v>
      </c>
      <c r="E91" s="6" t="s">
        <v>466</v>
      </c>
      <c r="F91" s="4" t="s">
        <v>31</v>
      </c>
      <c r="G91" s="4">
        <v>4</v>
      </c>
      <c r="H91" s="6" t="s">
        <v>112</v>
      </c>
      <c r="I91" s="6" t="s">
        <v>550</v>
      </c>
      <c r="J91" s="6" t="s">
        <v>125</v>
      </c>
      <c r="K91" s="9" t="s">
        <v>363</v>
      </c>
      <c r="L91" s="6" t="s">
        <v>28</v>
      </c>
      <c r="M91" s="6" t="s">
        <v>28</v>
      </c>
      <c r="N91" s="4">
        <v>2</v>
      </c>
      <c r="O91" s="4">
        <v>2</v>
      </c>
      <c r="P91" s="20">
        <f t="shared" si="10"/>
        <v>4</v>
      </c>
      <c r="Q91" s="4" t="str">
        <f t="shared" si="11"/>
        <v>BAJO</v>
      </c>
      <c r="R91" s="4">
        <v>10</v>
      </c>
      <c r="S91" s="20">
        <f t="shared" si="12"/>
        <v>40</v>
      </c>
      <c r="T91" s="4" t="str">
        <f t="shared" si="13"/>
        <v>III</v>
      </c>
      <c r="U91" s="4" t="str">
        <f t="shared" si="14"/>
        <v>MEJORABLE</v>
      </c>
      <c r="V91" s="6" t="s">
        <v>29</v>
      </c>
      <c r="W91" s="4" t="s">
        <v>29</v>
      </c>
      <c r="X91" s="4" t="s">
        <v>29</v>
      </c>
      <c r="Y91" s="4" t="s">
        <v>693</v>
      </c>
      <c r="Z91" s="4" t="s">
        <v>29</v>
      </c>
      <c r="AA91" s="4" t="s">
        <v>29</v>
      </c>
    </row>
    <row r="92" spans="1:27" ht="90" x14ac:dyDescent="0.25">
      <c r="A92" s="24" t="s">
        <v>484</v>
      </c>
      <c r="B92" s="4" t="s">
        <v>63</v>
      </c>
      <c r="C92" s="4" t="s">
        <v>459</v>
      </c>
      <c r="D92" s="6" t="s">
        <v>485</v>
      </c>
      <c r="E92" s="6" t="s">
        <v>486</v>
      </c>
      <c r="F92" s="4" t="s">
        <v>31</v>
      </c>
      <c r="G92" s="4">
        <v>30</v>
      </c>
      <c r="H92" s="9" t="s">
        <v>53</v>
      </c>
      <c r="I92" s="6" t="s">
        <v>95</v>
      </c>
      <c r="J92" s="6" t="s">
        <v>96</v>
      </c>
      <c r="K92" s="4" t="s">
        <v>28</v>
      </c>
      <c r="L92" s="4" t="s">
        <v>28</v>
      </c>
      <c r="M92" s="4" t="s">
        <v>644</v>
      </c>
      <c r="N92" s="4">
        <v>2</v>
      </c>
      <c r="O92" s="4">
        <v>4</v>
      </c>
      <c r="P92" s="20">
        <f t="shared" si="10"/>
        <v>8</v>
      </c>
      <c r="Q92" s="4" t="str">
        <f t="shared" si="11"/>
        <v>MEDIO</v>
      </c>
      <c r="R92" s="4">
        <v>25</v>
      </c>
      <c r="S92" s="20">
        <f t="shared" si="12"/>
        <v>200</v>
      </c>
      <c r="T92" s="4" t="str">
        <f t="shared" si="13"/>
        <v>II</v>
      </c>
      <c r="U92" s="4" t="str">
        <f t="shared" si="14"/>
        <v>NO ACEPTABLE O ACEPTABLE CON CONTROL ESPECIFICO</v>
      </c>
      <c r="V92" s="6" t="s">
        <v>29</v>
      </c>
      <c r="W92" s="4" t="s">
        <v>29</v>
      </c>
      <c r="X92" s="4" t="s">
        <v>29</v>
      </c>
      <c r="Y92" s="4" t="s">
        <v>645</v>
      </c>
      <c r="Z92" s="4" t="s">
        <v>97</v>
      </c>
      <c r="AA92" s="4" t="s">
        <v>732</v>
      </c>
    </row>
    <row r="93" spans="1:27" ht="90" x14ac:dyDescent="0.25">
      <c r="A93" s="24" t="s">
        <v>484</v>
      </c>
      <c r="B93" s="4" t="s">
        <v>63</v>
      </c>
      <c r="C93" s="4" t="s">
        <v>459</v>
      </c>
      <c r="D93" s="6" t="s">
        <v>485</v>
      </c>
      <c r="E93" s="6" t="s">
        <v>486</v>
      </c>
      <c r="F93" s="4" t="s">
        <v>31</v>
      </c>
      <c r="G93" s="4">
        <v>30</v>
      </c>
      <c r="H93" s="4" t="s">
        <v>25</v>
      </c>
      <c r="I93" s="9" t="s">
        <v>368</v>
      </c>
      <c r="J93" s="9" t="s">
        <v>369</v>
      </c>
      <c r="K93" s="9" t="s">
        <v>28</v>
      </c>
      <c r="L93" s="4" t="s">
        <v>28</v>
      </c>
      <c r="M93" s="4" t="s">
        <v>371</v>
      </c>
      <c r="N93" s="4">
        <v>2</v>
      </c>
      <c r="O93" s="4">
        <v>3</v>
      </c>
      <c r="P93" s="20">
        <f t="shared" si="10"/>
        <v>6</v>
      </c>
      <c r="Q93" s="4" t="str">
        <f t="shared" si="11"/>
        <v>MEDIO</v>
      </c>
      <c r="R93" s="4">
        <v>10</v>
      </c>
      <c r="S93" s="20">
        <f t="shared" si="12"/>
        <v>60</v>
      </c>
      <c r="T93" s="4" t="str">
        <f t="shared" si="13"/>
        <v>III</v>
      </c>
      <c r="U93" s="4" t="str">
        <f t="shared" si="14"/>
        <v>MEJORABLE</v>
      </c>
      <c r="V93" s="6" t="s">
        <v>29</v>
      </c>
      <c r="W93" s="4" t="s">
        <v>29</v>
      </c>
      <c r="X93" s="4" t="s">
        <v>29</v>
      </c>
      <c r="Y93" s="4" t="s">
        <v>487</v>
      </c>
      <c r="Z93" s="4" t="s">
        <v>373</v>
      </c>
      <c r="AA93" s="4" t="s">
        <v>29</v>
      </c>
    </row>
    <row r="94" spans="1:27" ht="105" x14ac:dyDescent="0.25">
      <c r="A94" s="24" t="s">
        <v>484</v>
      </c>
      <c r="B94" s="4" t="s">
        <v>63</v>
      </c>
      <c r="C94" s="4" t="s">
        <v>459</v>
      </c>
      <c r="D94" s="6" t="s">
        <v>485</v>
      </c>
      <c r="E94" s="6" t="s">
        <v>486</v>
      </c>
      <c r="F94" s="4" t="s">
        <v>31</v>
      </c>
      <c r="G94" s="4">
        <v>30</v>
      </c>
      <c r="H94" s="4" t="s">
        <v>26</v>
      </c>
      <c r="I94" s="6" t="s">
        <v>462</v>
      </c>
      <c r="J94" s="9" t="s">
        <v>102</v>
      </c>
      <c r="K94" s="4" t="s">
        <v>28</v>
      </c>
      <c r="L94" s="4" t="s">
        <v>28</v>
      </c>
      <c r="M94" s="4" t="s">
        <v>28</v>
      </c>
      <c r="N94" s="4">
        <v>2</v>
      </c>
      <c r="O94" s="4">
        <v>3</v>
      </c>
      <c r="P94" s="20">
        <f t="shared" si="10"/>
        <v>6</v>
      </c>
      <c r="Q94" s="4" t="str">
        <f t="shared" si="11"/>
        <v>MEDIO</v>
      </c>
      <c r="R94" s="4">
        <v>10</v>
      </c>
      <c r="S94" s="20">
        <f t="shared" si="12"/>
        <v>60</v>
      </c>
      <c r="T94" s="4" t="str">
        <f t="shared" si="13"/>
        <v>III</v>
      </c>
      <c r="U94" s="4" t="str">
        <f t="shared" si="14"/>
        <v>MEJORABLE</v>
      </c>
      <c r="V94" s="6" t="s">
        <v>29</v>
      </c>
      <c r="W94" s="4" t="s">
        <v>29</v>
      </c>
      <c r="X94" s="6" t="s">
        <v>29</v>
      </c>
      <c r="Y94" s="6" t="s">
        <v>29</v>
      </c>
      <c r="Z94" s="6" t="s">
        <v>29</v>
      </c>
      <c r="AA94" s="6" t="s">
        <v>29</v>
      </c>
    </row>
    <row r="95" spans="1:27" ht="90" x14ac:dyDescent="0.25">
      <c r="A95" s="24" t="s">
        <v>484</v>
      </c>
      <c r="B95" s="4" t="s">
        <v>63</v>
      </c>
      <c r="C95" s="4" t="s">
        <v>459</v>
      </c>
      <c r="D95" s="6" t="s">
        <v>485</v>
      </c>
      <c r="E95" s="6" t="s">
        <v>486</v>
      </c>
      <c r="F95" s="4" t="s">
        <v>31</v>
      </c>
      <c r="G95" s="4">
        <v>30</v>
      </c>
      <c r="H95" s="4" t="s">
        <v>26</v>
      </c>
      <c r="I95" s="9" t="s">
        <v>308</v>
      </c>
      <c r="J95" s="9" t="s">
        <v>102</v>
      </c>
      <c r="K95" s="4" t="s">
        <v>28</v>
      </c>
      <c r="L95" s="4" t="s">
        <v>28</v>
      </c>
      <c r="M95" s="4" t="s">
        <v>28</v>
      </c>
      <c r="N95" s="4">
        <v>2</v>
      </c>
      <c r="O95" s="4">
        <v>2</v>
      </c>
      <c r="P95" s="20">
        <f t="shared" si="10"/>
        <v>4</v>
      </c>
      <c r="Q95" s="4" t="str">
        <f t="shared" si="11"/>
        <v>BAJO</v>
      </c>
      <c r="R95" s="4">
        <v>10</v>
      </c>
      <c r="S95" s="20">
        <f t="shared" si="12"/>
        <v>40</v>
      </c>
      <c r="T95" s="4" t="str">
        <f t="shared" si="13"/>
        <v>III</v>
      </c>
      <c r="U95" s="4" t="str">
        <f t="shared" si="14"/>
        <v>MEJORABLE</v>
      </c>
      <c r="V95" s="6" t="s">
        <v>29</v>
      </c>
      <c r="W95" s="4" t="s">
        <v>29</v>
      </c>
      <c r="X95" s="6" t="s">
        <v>29</v>
      </c>
      <c r="Y95" s="6" t="s">
        <v>29</v>
      </c>
      <c r="Z95" s="6" t="s">
        <v>29</v>
      </c>
      <c r="AA95" s="6" t="s">
        <v>29</v>
      </c>
    </row>
    <row r="96" spans="1:27" ht="90" x14ac:dyDescent="0.25">
      <c r="A96" s="24" t="s">
        <v>484</v>
      </c>
      <c r="B96" s="4" t="s">
        <v>63</v>
      </c>
      <c r="C96" s="4" t="s">
        <v>459</v>
      </c>
      <c r="D96" s="6" t="s">
        <v>485</v>
      </c>
      <c r="E96" s="6" t="s">
        <v>486</v>
      </c>
      <c r="F96" s="4" t="s">
        <v>31</v>
      </c>
      <c r="G96" s="4">
        <v>30</v>
      </c>
      <c r="H96" s="4" t="s">
        <v>27</v>
      </c>
      <c r="I96" s="9" t="s">
        <v>405</v>
      </c>
      <c r="J96" s="6" t="s">
        <v>406</v>
      </c>
      <c r="K96" s="6" t="s">
        <v>28</v>
      </c>
      <c r="L96" s="4" t="s">
        <v>28</v>
      </c>
      <c r="M96" s="6" t="s">
        <v>488</v>
      </c>
      <c r="N96" s="4">
        <v>2</v>
      </c>
      <c r="O96" s="4">
        <v>4</v>
      </c>
      <c r="P96" s="20">
        <f t="shared" si="10"/>
        <v>8</v>
      </c>
      <c r="Q96" s="4" t="str">
        <f t="shared" si="11"/>
        <v>MEDIO</v>
      </c>
      <c r="R96" s="4">
        <v>25</v>
      </c>
      <c r="S96" s="20">
        <f t="shared" si="12"/>
        <v>200</v>
      </c>
      <c r="T96" s="4" t="str">
        <f t="shared" si="13"/>
        <v>II</v>
      </c>
      <c r="U96" s="4" t="str">
        <f t="shared" si="14"/>
        <v>NO ACEPTABLE O ACEPTABLE CON CONTROL ESPECIFICO</v>
      </c>
      <c r="V96" s="6" t="s">
        <v>29</v>
      </c>
      <c r="W96" s="4" t="s">
        <v>29</v>
      </c>
      <c r="X96" s="4" t="s">
        <v>29</v>
      </c>
      <c r="Y96" s="6" t="s">
        <v>489</v>
      </c>
      <c r="Z96" s="4" t="s">
        <v>29</v>
      </c>
      <c r="AA96" s="4" t="s">
        <v>100</v>
      </c>
    </row>
    <row r="97" spans="1:27" ht="90" x14ac:dyDescent="0.25">
      <c r="A97" s="24" t="s">
        <v>484</v>
      </c>
      <c r="B97" s="4" t="s">
        <v>63</v>
      </c>
      <c r="C97" s="4" t="s">
        <v>459</v>
      </c>
      <c r="D97" s="6" t="s">
        <v>485</v>
      </c>
      <c r="E97" s="6" t="s">
        <v>486</v>
      </c>
      <c r="F97" s="4" t="s">
        <v>31</v>
      </c>
      <c r="G97" s="4">
        <v>30</v>
      </c>
      <c r="H97" s="9" t="s">
        <v>79</v>
      </c>
      <c r="I97" s="9" t="s">
        <v>129</v>
      </c>
      <c r="J97" s="9" t="s">
        <v>130</v>
      </c>
      <c r="K97" s="4" t="s">
        <v>28</v>
      </c>
      <c r="L97" s="4" t="s">
        <v>28</v>
      </c>
      <c r="M97" s="4" t="s">
        <v>171</v>
      </c>
      <c r="N97" s="4">
        <v>10</v>
      </c>
      <c r="O97" s="4">
        <v>1</v>
      </c>
      <c r="P97" s="20">
        <f t="shared" si="10"/>
        <v>10</v>
      </c>
      <c r="Q97" s="4" t="str">
        <f t="shared" si="11"/>
        <v>ALTO</v>
      </c>
      <c r="R97" s="4">
        <v>100</v>
      </c>
      <c r="S97" s="20">
        <f t="shared" si="12"/>
        <v>1000</v>
      </c>
      <c r="T97" s="4" t="str">
        <f t="shared" si="13"/>
        <v>I</v>
      </c>
      <c r="U97" s="4" t="str">
        <f t="shared" si="14"/>
        <v>NO ACEPTABLE</v>
      </c>
      <c r="V97" s="6" t="s">
        <v>29</v>
      </c>
      <c r="W97" s="4" t="s">
        <v>29</v>
      </c>
      <c r="X97" s="4" t="s">
        <v>29</v>
      </c>
      <c r="Y97" s="4" t="s">
        <v>664</v>
      </c>
      <c r="Z97" s="4" t="s">
        <v>29</v>
      </c>
      <c r="AA97" s="4" t="s">
        <v>132</v>
      </c>
    </row>
    <row r="98" spans="1:27" ht="90" x14ac:dyDescent="0.25">
      <c r="A98" s="24" t="s">
        <v>484</v>
      </c>
      <c r="B98" s="4" t="s">
        <v>63</v>
      </c>
      <c r="C98" s="4" t="s">
        <v>459</v>
      </c>
      <c r="D98" s="6" t="s">
        <v>485</v>
      </c>
      <c r="E98" s="6" t="s">
        <v>486</v>
      </c>
      <c r="F98" s="4" t="s">
        <v>31</v>
      </c>
      <c r="G98" s="4">
        <v>30</v>
      </c>
      <c r="H98" s="9" t="s">
        <v>79</v>
      </c>
      <c r="I98" s="9" t="s">
        <v>169</v>
      </c>
      <c r="J98" s="9" t="s">
        <v>170</v>
      </c>
      <c r="K98" s="4" t="s">
        <v>28</v>
      </c>
      <c r="L98" s="4" t="s">
        <v>28</v>
      </c>
      <c r="M98" s="4" t="s">
        <v>171</v>
      </c>
      <c r="N98" s="4">
        <v>2</v>
      </c>
      <c r="O98" s="4">
        <v>1</v>
      </c>
      <c r="P98" s="20">
        <f t="shared" si="10"/>
        <v>2</v>
      </c>
      <c r="Q98" s="4" t="str">
        <f t="shared" si="11"/>
        <v>BAJO</v>
      </c>
      <c r="R98" s="4">
        <v>10</v>
      </c>
      <c r="S98" s="20">
        <f t="shared" si="12"/>
        <v>20</v>
      </c>
      <c r="T98" s="4" t="str">
        <f t="shared" si="13"/>
        <v>IV</v>
      </c>
      <c r="U98" s="4" t="str">
        <f t="shared" si="14"/>
        <v>ACEPTABLE</v>
      </c>
      <c r="V98" s="6" t="s">
        <v>29</v>
      </c>
      <c r="W98" s="4" t="s">
        <v>29</v>
      </c>
      <c r="X98" s="4" t="s">
        <v>29</v>
      </c>
      <c r="Y98" s="4" t="s">
        <v>664</v>
      </c>
      <c r="Z98" s="4" t="s">
        <v>29</v>
      </c>
      <c r="AA98" s="4" t="s">
        <v>132</v>
      </c>
    </row>
    <row r="99" spans="1:27" ht="105" x14ac:dyDescent="0.25">
      <c r="A99" s="25" t="s">
        <v>315</v>
      </c>
      <c r="B99" s="4" t="s">
        <v>63</v>
      </c>
      <c r="C99" s="4" t="s">
        <v>459</v>
      </c>
      <c r="D99" s="6" t="s">
        <v>780</v>
      </c>
      <c r="E99" s="6" t="s">
        <v>781</v>
      </c>
      <c r="F99" s="4" t="s">
        <v>31</v>
      </c>
      <c r="G99" s="4">
        <v>16</v>
      </c>
      <c r="H99" s="9" t="s">
        <v>53</v>
      </c>
      <c r="I99" s="6" t="s">
        <v>95</v>
      </c>
      <c r="J99" s="6" t="s">
        <v>96</v>
      </c>
      <c r="K99" s="4" t="s">
        <v>28</v>
      </c>
      <c r="L99" s="4" t="s">
        <v>28</v>
      </c>
      <c r="M99" s="4" t="s">
        <v>644</v>
      </c>
      <c r="N99" s="4">
        <v>2</v>
      </c>
      <c r="O99" s="4">
        <v>4</v>
      </c>
      <c r="P99" s="20">
        <f t="shared" si="10"/>
        <v>8</v>
      </c>
      <c r="Q99" s="4" t="str">
        <f t="shared" si="11"/>
        <v>MEDIO</v>
      </c>
      <c r="R99" s="4">
        <v>25</v>
      </c>
      <c r="S99" s="20">
        <f t="shared" si="12"/>
        <v>200</v>
      </c>
      <c r="T99" s="4" t="str">
        <f t="shared" si="13"/>
        <v>II</v>
      </c>
      <c r="U99" s="4" t="str">
        <f t="shared" si="14"/>
        <v>NO ACEPTABLE O ACEPTABLE CON CONTROL ESPECIFICO</v>
      </c>
      <c r="V99" s="6" t="s">
        <v>29</v>
      </c>
      <c r="W99" s="4" t="s">
        <v>29</v>
      </c>
      <c r="X99" s="4" t="s">
        <v>29</v>
      </c>
      <c r="Y99" s="4" t="s">
        <v>645</v>
      </c>
      <c r="Z99" s="4" t="s">
        <v>97</v>
      </c>
      <c r="AA99" s="4" t="s">
        <v>732</v>
      </c>
    </row>
    <row r="100" spans="1:27" ht="105" x14ac:dyDescent="0.25">
      <c r="A100" s="25" t="s">
        <v>315</v>
      </c>
      <c r="B100" s="4" t="s">
        <v>63</v>
      </c>
      <c r="C100" s="4" t="s">
        <v>459</v>
      </c>
      <c r="D100" s="6" t="s">
        <v>780</v>
      </c>
      <c r="E100" s="6" t="s">
        <v>781</v>
      </c>
      <c r="F100" s="4" t="s">
        <v>31</v>
      </c>
      <c r="G100" s="4">
        <v>16</v>
      </c>
      <c r="H100" s="4" t="s">
        <v>25</v>
      </c>
      <c r="I100" s="9" t="s">
        <v>368</v>
      </c>
      <c r="J100" s="9" t="s">
        <v>369</v>
      </c>
      <c r="K100" s="9" t="s">
        <v>28</v>
      </c>
      <c r="L100" s="4" t="s">
        <v>28</v>
      </c>
      <c r="M100" s="4" t="s">
        <v>28</v>
      </c>
      <c r="N100" s="4">
        <v>2</v>
      </c>
      <c r="O100" s="4">
        <v>2</v>
      </c>
      <c r="P100" s="20">
        <f t="shared" si="10"/>
        <v>4</v>
      </c>
      <c r="Q100" s="4" t="str">
        <f t="shared" si="11"/>
        <v>BAJO</v>
      </c>
      <c r="R100" s="4">
        <v>10</v>
      </c>
      <c r="S100" s="20">
        <f t="shared" si="12"/>
        <v>40</v>
      </c>
      <c r="T100" s="4" t="str">
        <f t="shared" si="13"/>
        <v>III</v>
      </c>
      <c r="U100" s="4" t="str">
        <f t="shared" si="14"/>
        <v>MEJORABLE</v>
      </c>
      <c r="V100" s="6" t="s">
        <v>29</v>
      </c>
      <c r="W100" s="4" t="s">
        <v>29</v>
      </c>
      <c r="X100" s="4" t="s">
        <v>29</v>
      </c>
      <c r="Y100" s="4" t="s">
        <v>29</v>
      </c>
      <c r="Z100" s="4" t="s">
        <v>29</v>
      </c>
      <c r="AA100" s="4" t="s">
        <v>29</v>
      </c>
    </row>
    <row r="101" spans="1:27" ht="105" x14ac:dyDescent="0.25">
      <c r="A101" s="25" t="s">
        <v>315</v>
      </c>
      <c r="B101" s="4" t="s">
        <v>63</v>
      </c>
      <c r="C101" s="4" t="s">
        <v>459</v>
      </c>
      <c r="D101" s="6" t="s">
        <v>780</v>
      </c>
      <c r="E101" s="6" t="s">
        <v>781</v>
      </c>
      <c r="F101" s="4" t="s">
        <v>31</v>
      </c>
      <c r="G101" s="4">
        <v>16</v>
      </c>
      <c r="H101" s="6" t="s">
        <v>112</v>
      </c>
      <c r="I101" s="9" t="s">
        <v>316</v>
      </c>
      <c r="J101" s="9" t="s">
        <v>114</v>
      </c>
      <c r="K101" s="6" t="s">
        <v>115</v>
      </c>
      <c r="L101" s="6" t="s">
        <v>116</v>
      </c>
      <c r="M101" s="4" t="s">
        <v>28</v>
      </c>
      <c r="N101" s="4">
        <v>2</v>
      </c>
      <c r="O101" s="4">
        <v>2</v>
      </c>
      <c r="P101" s="20">
        <f t="shared" si="10"/>
        <v>4</v>
      </c>
      <c r="Q101" s="4" t="str">
        <f t="shared" si="11"/>
        <v>BAJO</v>
      </c>
      <c r="R101" s="4">
        <v>10</v>
      </c>
      <c r="S101" s="20">
        <f t="shared" si="12"/>
        <v>40</v>
      </c>
      <c r="T101" s="4" t="str">
        <f t="shared" si="13"/>
        <v>III</v>
      </c>
      <c r="U101" s="4" t="str">
        <f t="shared" si="14"/>
        <v>MEJORABLE</v>
      </c>
      <c r="V101" s="6" t="s">
        <v>29</v>
      </c>
      <c r="W101" s="4" t="s">
        <v>29</v>
      </c>
      <c r="X101" s="4" t="s">
        <v>29</v>
      </c>
      <c r="Y101" s="4" t="s">
        <v>117</v>
      </c>
      <c r="Z101" s="4" t="s">
        <v>29</v>
      </c>
      <c r="AA101" s="4" t="s">
        <v>118</v>
      </c>
    </row>
    <row r="102" spans="1:27" ht="105" x14ac:dyDescent="0.25">
      <c r="A102" s="25" t="s">
        <v>315</v>
      </c>
      <c r="B102" s="4" t="s">
        <v>63</v>
      </c>
      <c r="C102" s="4" t="s">
        <v>459</v>
      </c>
      <c r="D102" s="6" t="s">
        <v>780</v>
      </c>
      <c r="E102" s="6" t="s">
        <v>781</v>
      </c>
      <c r="F102" s="4" t="s">
        <v>31</v>
      </c>
      <c r="G102" s="4">
        <v>16</v>
      </c>
      <c r="H102" s="6" t="s">
        <v>112</v>
      </c>
      <c r="I102" s="6" t="s">
        <v>550</v>
      </c>
      <c r="J102" s="6" t="s">
        <v>125</v>
      </c>
      <c r="K102" s="9" t="s">
        <v>363</v>
      </c>
      <c r="L102" s="6" t="s">
        <v>28</v>
      </c>
      <c r="M102" s="6" t="s">
        <v>28</v>
      </c>
      <c r="N102" s="4">
        <v>2</v>
      </c>
      <c r="O102" s="4">
        <v>2</v>
      </c>
      <c r="P102" s="20">
        <f t="shared" si="10"/>
        <v>4</v>
      </c>
      <c r="Q102" s="4" t="str">
        <f t="shared" si="11"/>
        <v>BAJO</v>
      </c>
      <c r="R102" s="4">
        <v>10</v>
      </c>
      <c r="S102" s="20">
        <f t="shared" si="12"/>
        <v>40</v>
      </c>
      <c r="T102" s="4" t="str">
        <f t="shared" si="13"/>
        <v>III</v>
      </c>
      <c r="U102" s="4" t="str">
        <f t="shared" si="14"/>
        <v>MEJORABLE</v>
      </c>
      <c r="V102" s="6" t="s">
        <v>29</v>
      </c>
      <c r="W102" s="4" t="s">
        <v>29</v>
      </c>
      <c r="X102" s="4" t="s">
        <v>29</v>
      </c>
      <c r="Y102" s="4" t="s">
        <v>693</v>
      </c>
      <c r="Z102" s="4" t="s">
        <v>29</v>
      </c>
      <c r="AA102" s="4" t="s">
        <v>29</v>
      </c>
    </row>
    <row r="103" spans="1:27" ht="165" x14ac:dyDescent="0.25">
      <c r="A103" s="25" t="s">
        <v>315</v>
      </c>
      <c r="B103" s="4" t="s">
        <v>63</v>
      </c>
      <c r="C103" s="4" t="s">
        <v>459</v>
      </c>
      <c r="D103" s="6" t="s">
        <v>780</v>
      </c>
      <c r="E103" s="6" t="s">
        <v>781</v>
      </c>
      <c r="F103" s="4" t="s">
        <v>31</v>
      </c>
      <c r="G103" s="4">
        <v>16</v>
      </c>
      <c r="H103" s="9" t="s">
        <v>32</v>
      </c>
      <c r="I103" s="6" t="s">
        <v>317</v>
      </c>
      <c r="J103" s="6" t="s">
        <v>318</v>
      </c>
      <c r="K103" s="4" t="s">
        <v>319</v>
      </c>
      <c r="L103" s="4" t="s">
        <v>28</v>
      </c>
      <c r="M103" s="4" t="s">
        <v>320</v>
      </c>
      <c r="N103" s="4">
        <v>2</v>
      </c>
      <c r="O103" s="4">
        <v>3</v>
      </c>
      <c r="P103" s="20">
        <f t="shared" si="10"/>
        <v>6</v>
      </c>
      <c r="Q103" s="4" t="str">
        <f t="shared" si="11"/>
        <v>MEDIO</v>
      </c>
      <c r="R103" s="4">
        <v>25</v>
      </c>
      <c r="S103" s="20">
        <f t="shared" si="12"/>
        <v>150</v>
      </c>
      <c r="T103" s="4" t="str">
        <f t="shared" si="13"/>
        <v>II</v>
      </c>
      <c r="U103" s="4" t="str">
        <f t="shared" si="14"/>
        <v>NO ACEPTABLE O ACEPTABLE CON CONTROL ESPECIFICO</v>
      </c>
      <c r="V103" s="6" t="s">
        <v>29</v>
      </c>
      <c r="W103" s="4" t="s">
        <v>29</v>
      </c>
      <c r="X103" s="4" t="s">
        <v>29</v>
      </c>
      <c r="Y103" s="4" t="s">
        <v>321</v>
      </c>
      <c r="Z103" s="4" t="s">
        <v>322</v>
      </c>
      <c r="AA103" s="4" t="s">
        <v>323</v>
      </c>
    </row>
    <row r="104" spans="1:27" ht="105" x14ac:dyDescent="0.25">
      <c r="A104" s="25" t="s">
        <v>315</v>
      </c>
      <c r="B104" s="4" t="s">
        <v>63</v>
      </c>
      <c r="C104" s="4" t="s">
        <v>459</v>
      </c>
      <c r="D104" s="6" t="s">
        <v>780</v>
      </c>
      <c r="E104" s="6" t="s">
        <v>781</v>
      </c>
      <c r="F104" s="4" t="s">
        <v>31</v>
      </c>
      <c r="G104" s="4">
        <v>16</v>
      </c>
      <c r="H104" s="4" t="s">
        <v>26</v>
      </c>
      <c r="I104" s="6" t="s">
        <v>462</v>
      </c>
      <c r="J104" s="9" t="s">
        <v>102</v>
      </c>
      <c r="K104" s="4" t="s">
        <v>28</v>
      </c>
      <c r="L104" s="4" t="s">
        <v>28</v>
      </c>
      <c r="M104" s="4" t="s">
        <v>28</v>
      </c>
      <c r="N104" s="4">
        <v>2</v>
      </c>
      <c r="O104" s="4">
        <v>3</v>
      </c>
      <c r="P104" s="20">
        <f t="shared" si="10"/>
        <v>6</v>
      </c>
      <c r="Q104" s="4" t="str">
        <f t="shared" si="11"/>
        <v>MEDIO</v>
      </c>
      <c r="R104" s="4">
        <v>10</v>
      </c>
      <c r="S104" s="20">
        <f t="shared" si="12"/>
        <v>60</v>
      </c>
      <c r="T104" s="4" t="str">
        <f t="shared" si="13"/>
        <v>III</v>
      </c>
      <c r="U104" s="4" t="str">
        <f t="shared" si="14"/>
        <v>MEJORABLE</v>
      </c>
      <c r="V104" s="6" t="s">
        <v>29</v>
      </c>
      <c r="W104" s="4" t="s">
        <v>29</v>
      </c>
      <c r="X104" s="6" t="s">
        <v>29</v>
      </c>
      <c r="Y104" s="6" t="s">
        <v>29</v>
      </c>
      <c r="Z104" s="6" t="s">
        <v>29</v>
      </c>
      <c r="AA104" s="6" t="s">
        <v>29</v>
      </c>
    </row>
    <row r="105" spans="1:27" ht="105" x14ac:dyDescent="0.25">
      <c r="A105" s="25" t="s">
        <v>315</v>
      </c>
      <c r="B105" s="4" t="s">
        <v>63</v>
      </c>
      <c r="C105" s="4" t="s">
        <v>459</v>
      </c>
      <c r="D105" s="6" t="s">
        <v>780</v>
      </c>
      <c r="E105" s="6" t="s">
        <v>781</v>
      </c>
      <c r="F105" s="4" t="s">
        <v>31</v>
      </c>
      <c r="G105" s="4">
        <v>16</v>
      </c>
      <c r="H105" s="4" t="s">
        <v>26</v>
      </c>
      <c r="I105" s="9" t="s">
        <v>308</v>
      </c>
      <c r="J105" s="9" t="s">
        <v>102</v>
      </c>
      <c r="K105" s="4" t="s">
        <v>28</v>
      </c>
      <c r="L105" s="4" t="s">
        <v>28</v>
      </c>
      <c r="M105" s="4" t="s">
        <v>28</v>
      </c>
      <c r="N105" s="4">
        <v>2</v>
      </c>
      <c r="O105" s="4">
        <v>2</v>
      </c>
      <c r="P105" s="20">
        <f t="shared" si="10"/>
        <v>4</v>
      </c>
      <c r="Q105" s="4" t="str">
        <f t="shared" si="11"/>
        <v>BAJO</v>
      </c>
      <c r="R105" s="4">
        <v>10</v>
      </c>
      <c r="S105" s="20">
        <f t="shared" si="12"/>
        <v>40</v>
      </c>
      <c r="T105" s="4" t="str">
        <f t="shared" si="13"/>
        <v>III</v>
      </c>
      <c r="U105" s="4" t="str">
        <f t="shared" si="14"/>
        <v>MEJORABLE</v>
      </c>
      <c r="V105" s="6" t="s">
        <v>29</v>
      </c>
      <c r="W105" s="4" t="s">
        <v>29</v>
      </c>
      <c r="X105" s="6" t="s">
        <v>29</v>
      </c>
      <c r="Y105" s="6" t="s">
        <v>29</v>
      </c>
      <c r="Z105" s="6" t="s">
        <v>29</v>
      </c>
      <c r="AA105" s="6" t="s">
        <v>29</v>
      </c>
    </row>
    <row r="106" spans="1:27" ht="105" x14ac:dyDescent="0.25">
      <c r="A106" s="25" t="s">
        <v>315</v>
      </c>
      <c r="B106" s="4" t="s">
        <v>63</v>
      </c>
      <c r="C106" s="4" t="s">
        <v>459</v>
      </c>
      <c r="D106" s="6" t="s">
        <v>780</v>
      </c>
      <c r="E106" s="6" t="s">
        <v>781</v>
      </c>
      <c r="F106" s="4" t="s">
        <v>31</v>
      </c>
      <c r="G106" s="4">
        <v>16</v>
      </c>
      <c r="H106" s="9" t="s">
        <v>79</v>
      </c>
      <c r="I106" s="9" t="s">
        <v>129</v>
      </c>
      <c r="J106" s="9" t="s">
        <v>130</v>
      </c>
      <c r="K106" s="4" t="s">
        <v>28</v>
      </c>
      <c r="L106" s="4" t="s">
        <v>28</v>
      </c>
      <c r="M106" s="4" t="s">
        <v>171</v>
      </c>
      <c r="N106" s="4">
        <v>10</v>
      </c>
      <c r="O106" s="4">
        <v>1</v>
      </c>
      <c r="P106" s="20">
        <f t="shared" si="10"/>
        <v>10</v>
      </c>
      <c r="Q106" s="4" t="str">
        <f t="shared" si="11"/>
        <v>ALTO</v>
      </c>
      <c r="R106" s="4">
        <v>100</v>
      </c>
      <c r="S106" s="20">
        <f t="shared" si="12"/>
        <v>1000</v>
      </c>
      <c r="T106" s="4" t="str">
        <f t="shared" si="13"/>
        <v>I</v>
      </c>
      <c r="U106" s="4" t="str">
        <f t="shared" si="14"/>
        <v>NO ACEPTABLE</v>
      </c>
      <c r="V106" s="6" t="s">
        <v>29</v>
      </c>
      <c r="W106" s="4" t="s">
        <v>29</v>
      </c>
      <c r="X106" s="4" t="s">
        <v>29</v>
      </c>
      <c r="Y106" s="4" t="s">
        <v>664</v>
      </c>
      <c r="Z106" s="4" t="s">
        <v>29</v>
      </c>
      <c r="AA106" s="4" t="s">
        <v>132</v>
      </c>
    </row>
    <row r="107" spans="1:27" ht="105" x14ac:dyDescent="0.25">
      <c r="A107" s="25" t="s">
        <v>315</v>
      </c>
      <c r="B107" s="4" t="s">
        <v>63</v>
      </c>
      <c r="C107" s="4" t="s">
        <v>459</v>
      </c>
      <c r="D107" s="6" t="s">
        <v>780</v>
      </c>
      <c r="E107" s="6" t="s">
        <v>781</v>
      </c>
      <c r="F107" s="4" t="s">
        <v>31</v>
      </c>
      <c r="G107" s="4">
        <v>16</v>
      </c>
      <c r="H107" s="9" t="s">
        <v>79</v>
      </c>
      <c r="I107" s="9" t="s">
        <v>169</v>
      </c>
      <c r="J107" s="9" t="s">
        <v>170</v>
      </c>
      <c r="K107" s="4" t="s">
        <v>28</v>
      </c>
      <c r="L107" s="4" t="s">
        <v>28</v>
      </c>
      <c r="M107" s="4" t="s">
        <v>171</v>
      </c>
      <c r="N107" s="4">
        <v>2</v>
      </c>
      <c r="O107" s="4">
        <v>1</v>
      </c>
      <c r="P107" s="20">
        <f t="shared" si="10"/>
        <v>2</v>
      </c>
      <c r="Q107" s="4" t="str">
        <f t="shared" si="11"/>
        <v>BAJO</v>
      </c>
      <c r="R107" s="4">
        <v>10</v>
      </c>
      <c r="S107" s="20">
        <f t="shared" si="12"/>
        <v>20</v>
      </c>
      <c r="T107" s="4" t="str">
        <f t="shared" si="13"/>
        <v>IV</v>
      </c>
      <c r="U107" s="4" t="str">
        <f t="shared" si="14"/>
        <v>ACEPTABLE</v>
      </c>
      <c r="V107" s="6" t="s">
        <v>29</v>
      </c>
      <c r="W107" s="4" t="s">
        <v>29</v>
      </c>
      <c r="X107" s="4" t="s">
        <v>29</v>
      </c>
      <c r="Y107" s="4" t="s">
        <v>664</v>
      </c>
      <c r="Z107" s="4" t="s">
        <v>29</v>
      </c>
      <c r="AA107" s="4" t="s">
        <v>132</v>
      </c>
    </row>
    <row r="108" spans="1:27" ht="105" x14ac:dyDescent="0.25">
      <c r="A108" s="24" t="s">
        <v>726</v>
      </c>
      <c r="B108" s="4" t="s">
        <v>63</v>
      </c>
      <c r="C108" s="4" t="s">
        <v>459</v>
      </c>
      <c r="D108" s="6" t="s">
        <v>699</v>
      </c>
      <c r="E108" s="6" t="s">
        <v>783</v>
      </c>
      <c r="F108" s="4" t="s">
        <v>708</v>
      </c>
      <c r="G108" s="4" t="s">
        <v>71</v>
      </c>
      <c r="H108" s="9" t="s">
        <v>53</v>
      </c>
      <c r="I108" s="6" t="s">
        <v>95</v>
      </c>
      <c r="J108" s="6" t="s">
        <v>96</v>
      </c>
      <c r="K108" s="4" t="s">
        <v>28</v>
      </c>
      <c r="L108" s="4" t="s">
        <v>28</v>
      </c>
      <c r="M108" s="4" t="s">
        <v>644</v>
      </c>
      <c r="N108" s="4">
        <v>2</v>
      </c>
      <c r="O108" s="4">
        <v>4</v>
      </c>
      <c r="P108" s="20">
        <f t="shared" si="10"/>
        <v>8</v>
      </c>
      <c r="Q108" s="4" t="str">
        <f t="shared" si="11"/>
        <v>MEDIO</v>
      </c>
      <c r="R108" s="4">
        <v>25</v>
      </c>
      <c r="S108" s="20">
        <f t="shared" si="12"/>
        <v>200</v>
      </c>
      <c r="T108" s="4" t="str">
        <f t="shared" si="13"/>
        <v>II</v>
      </c>
      <c r="U108" s="4" t="str">
        <f t="shared" si="14"/>
        <v>NO ACEPTABLE O ACEPTABLE CON CONTROL ESPECIFICO</v>
      </c>
      <c r="V108" s="6" t="s">
        <v>29</v>
      </c>
      <c r="W108" s="4" t="s">
        <v>29</v>
      </c>
      <c r="X108" s="4" t="s">
        <v>29</v>
      </c>
      <c r="Y108" s="4" t="s">
        <v>645</v>
      </c>
      <c r="Z108" s="4" t="s">
        <v>97</v>
      </c>
      <c r="AA108" s="4" t="s">
        <v>732</v>
      </c>
    </row>
    <row r="109" spans="1:27" ht="105" x14ac:dyDescent="0.25">
      <c r="A109" s="24" t="s">
        <v>726</v>
      </c>
      <c r="B109" s="4" t="s">
        <v>63</v>
      </c>
      <c r="C109" s="4" t="s">
        <v>459</v>
      </c>
      <c r="D109" s="6" t="s">
        <v>699</v>
      </c>
      <c r="E109" s="6" t="s">
        <v>783</v>
      </c>
      <c r="F109" s="4" t="s">
        <v>708</v>
      </c>
      <c r="G109" s="4" t="s">
        <v>71</v>
      </c>
      <c r="H109" s="9" t="s">
        <v>53</v>
      </c>
      <c r="I109" s="6" t="s">
        <v>700</v>
      </c>
      <c r="J109" s="6" t="s">
        <v>701</v>
      </c>
      <c r="K109" s="4" t="s">
        <v>28</v>
      </c>
      <c r="L109" s="4" t="s">
        <v>28</v>
      </c>
      <c r="M109" s="4" t="s">
        <v>702</v>
      </c>
      <c r="N109" s="4">
        <v>2</v>
      </c>
      <c r="O109" s="4">
        <v>4</v>
      </c>
      <c r="P109" s="20">
        <f t="shared" si="10"/>
        <v>8</v>
      </c>
      <c r="Q109" s="4" t="str">
        <f t="shared" si="11"/>
        <v>MEDIO</v>
      </c>
      <c r="R109" s="4">
        <v>25</v>
      </c>
      <c r="S109" s="20">
        <f t="shared" si="12"/>
        <v>200</v>
      </c>
      <c r="T109" s="4" t="str">
        <f t="shared" si="13"/>
        <v>II</v>
      </c>
      <c r="U109" s="4" t="str">
        <f t="shared" si="14"/>
        <v>NO ACEPTABLE O ACEPTABLE CON CONTROL ESPECIFICO</v>
      </c>
      <c r="V109" s="6" t="s">
        <v>29</v>
      </c>
      <c r="W109" s="4" t="s">
        <v>29</v>
      </c>
      <c r="X109" s="4" t="s">
        <v>29</v>
      </c>
      <c r="Y109" s="4" t="s">
        <v>703</v>
      </c>
      <c r="Z109" s="4" t="s">
        <v>705</v>
      </c>
      <c r="AA109" s="4" t="s">
        <v>704</v>
      </c>
    </row>
    <row r="110" spans="1:27" ht="105" x14ac:dyDescent="0.25">
      <c r="A110" s="24" t="s">
        <v>726</v>
      </c>
      <c r="B110" s="4" t="s">
        <v>63</v>
      </c>
      <c r="C110" s="4" t="s">
        <v>459</v>
      </c>
      <c r="D110" s="6" t="s">
        <v>699</v>
      </c>
      <c r="E110" s="6" t="s">
        <v>783</v>
      </c>
      <c r="F110" s="4" t="s">
        <v>708</v>
      </c>
      <c r="G110" s="4" t="s">
        <v>71</v>
      </c>
      <c r="H110" s="9" t="s">
        <v>32</v>
      </c>
      <c r="I110" s="6" t="s">
        <v>317</v>
      </c>
      <c r="J110" s="6" t="s">
        <v>318</v>
      </c>
      <c r="K110" s="4" t="s">
        <v>319</v>
      </c>
      <c r="L110" s="4" t="s">
        <v>28</v>
      </c>
      <c r="M110" s="4" t="s">
        <v>242</v>
      </c>
      <c r="N110" s="4">
        <v>2</v>
      </c>
      <c r="O110" s="4">
        <v>4</v>
      </c>
      <c r="P110" s="20">
        <f t="shared" si="10"/>
        <v>8</v>
      </c>
      <c r="Q110" s="4" t="str">
        <f t="shared" si="11"/>
        <v>MEDIO</v>
      </c>
      <c r="R110" s="4">
        <v>25</v>
      </c>
      <c r="S110" s="20">
        <f t="shared" si="12"/>
        <v>200</v>
      </c>
      <c r="T110" s="4" t="str">
        <f t="shared" si="13"/>
        <v>II</v>
      </c>
      <c r="U110" s="4" t="str">
        <f t="shared" si="14"/>
        <v>NO ACEPTABLE O ACEPTABLE CON CONTROL ESPECIFICO</v>
      </c>
      <c r="V110" s="6" t="s">
        <v>29</v>
      </c>
      <c r="W110" s="4" t="s">
        <v>29</v>
      </c>
      <c r="X110" s="4" t="s">
        <v>29</v>
      </c>
      <c r="Y110" s="4" t="s">
        <v>707</v>
      </c>
      <c r="Z110" s="4" t="s">
        <v>730</v>
      </c>
      <c r="AA110" s="4" t="s">
        <v>706</v>
      </c>
    </row>
    <row r="111" spans="1:27" ht="105" x14ac:dyDescent="0.25">
      <c r="A111" s="24" t="s">
        <v>726</v>
      </c>
      <c r="B111" s="4" t="s">
        <v>63</v>
      </c>
      <c r="C111" s="4" t="s">
        <v>459</v>
      </c>
      <c r="D111" s="6" t="s">
        <v>699</v>
      </c>
      <c r="E111" s="6" t="s">
        <v>783</v>
      </c>
      <c r="F111" s="4" t="s">
        <v>708</v>
      </c>
      <c r="G111" s="4" t="s">
        <v>71</v>
      </c>
      <c r="H111" s="4" t="s">
        <v>25</v>
      </c>
      <c r="I111" s="9" t="s">
        <v>709</v>
      </c>
      <c r="J111" s="9" t="s">
        <v>710</v>
      </c>
      <c r="K111" s="9" t="s">
        <v>28</v>
      </c>
      <c r="L111" s="4" t="s">
        <v>28</v>
      </c>
      <c r="M111" s="4" t="s">
        <v>28</v>
      </c>
      <c r="N111" s="4">
        <v>6</v>
      </c>
      <c r="O111" s="4">
        <v>4</v>
      </c>
      <c r="P111" s="20">
        <f t="shared" si="10"/>
        <v>24</v>
      </c>
      <c r="Q111" s="4" t="str">
        <f t="shared" si="11"/>
        <v>MUY ALTO</v>
      </c>
      <c r="R111" s="4">
        <v>10</v>
      </c>
      <c r="S111" s="20">
        <f t="shared" si="12"/>
        <v>240</v>
      </c>
      <c r="T111" s="4" t="str">
        <f t="shared" si="13"/>
        <v>II</v>
      </c>
      <c r="U111" s="4" t="str">
        <f t="shared" si="14"/>
        <v>NO ACEPTABLE O ACEPTABLE CON CONTROL ESPECIFICO</v>
      </c>
      <c r="V111" s="6" t="s">
        <v>29</v>
      </c>
      <c r="W111" s="4" t="s">
        <v>29</v>
      </c>
      <c r="X111" s="4" t="s">
        <v>711</v>
      </c>
      <c r="Y111" s="4" t="s">
        <v>29</v>
      </c>
      <c r="Z111" s="4" t="s">
        <v>29</v>
      </c>
      <c r="AA111" s="4" t="s">
        <v>29</v>
      </c>
    </row>
    <row r="112" spans="1:27" ht="105" x14ac:dyDescent="0.25">
      <c r="A112" s="24" t="s">
        <v>726</v>
      </c>
      <c r="B112" s="4" t="s">
        <v>63</v>
      </c>
      <c r="C112" s="4" t="s">
        <v>459</v>
      </c>
      <c r="D112" s="6" t="s">
        <v>699</v>
      </c>
      <c r="E112" s="6" t="s">
        <v>783</v>
      </c>
      <c r="F112" s="4" t="s">
        <v>708</v>
      </c>
      <c r="G112" s="4" t="s">
        <v>71</v>
      </c>
      <c r="H112" s="6" t="s">
        <v>112</v>
      </c>
      <c r="I112" s="9" t="s">
        <v>316</v>
      </c>
      <c r="J112" s="9" t="s">
        <v>114</v>
      </c>
      <c r="K112" s="6" t="s">
        <v>115</v>
      </c>
      <c r="L112" s="6" t="s">
        <v>116</v>
      </c>
      <c r="M112" s="4" t="s">
        <v>28</v>
      </c>
      <c r="N112" s="4">
        <v>2</v>
      </c>
      <c r="O112" s="4">
        <v>3</v>
      </c>
      <c r="P112" s="20">
        <f t="shared" si="10"/>
        <v>6</v>
      </c>
      <c r="Q112" s="4" t="str">
        <f t="shared" si="11"/>
        <v>MEDIO</v>
      </c>
      <c r="R112" s="4">
        <v>10</v>
      </c>
      <c r="S112" s="20">
        <f t="shared" si="12"/>
        <v>60</v>
      </c>
      <c r="T112" s="4" t="str">
        <f t="shared" si="13"/>
        <v>III</v>
      </c>
      <c r="U112" s="4" t="str">
        <f t="shared" si="14"/>
        <v>MEJORABLE</v>
      </c>
      <c r="V112" s="6" t="s">
        <v>29</v>
      </c>
      <c r="W112" s="4" t="s">
        <v>29</v>
      </c>
      <c r="X112" s="4" t="s">
        <v>29</v>
      </c>
      <c r="Y112" s="4" t="s">
        <v>117</v>
      </c>
      <c r="Z112" s="4" t="s">
        <v>29</v>
      </c>
      <c r="AA112" s="4" t="s">
        <v>118</v>
      </c>
    </row>
    <row r="113" spans="1:27" ht="105" x14ac:dyDescent="0.25">
      <c r="A113" s="24" t="s">
        <v>726</v>
      </c>
      <c r="B113" s="4" t="s">
        <v>63</v>
      </c>
      <c r="C113" s="4" t="s">
        <v>459</v>
      </c>
      <c r="D113" s="6" t="s">
        <v>699</v>
      </c>
      <c r="E113" s="6" t="s">
        <v>783</v>
      </c>
      <c r="F113" s="4" t="s">
        <v>708</v>
      </c>
      <c r="G113" s="4" t="s">
        <v>71</v>
      </c>
      <c r="H113" s="6" t="s">
        <v>112</v>
      </c>
      <c r="I113" s="6" t="s">
        <v>550</v>
      </c>
      <c r="J113" s="6" t="s">
        <v>125</v>
      </c>
      <c r="K113" s="9" t="s">
        <v>363</v>
      </c>
      <c r="L113" s="6" t="s">
        <v>28</v>
      </c>
      <c r="M113" s="6" t="s">
        <v>28</v>
      </c>
      <c r="N113" s="4">
        <v>2</v>
      </c>
      <c r="O113" s="4">
        <v>1</v>
      </c>
      <c r="P113" s="20">
        <f t="shared" si="10"/>
        <v>2</v>
      </c>
      <c r="Q113" s="4" t="str">
        <f t="shared" si="11"/>
        <v>BAJO</v>
      </c>
      <c r="R113" s="4">
        <v>10</v>
      </c>
      <c r="S113" s="20">
        <f t="shared" si="12"/>
        <v>20</v>
      </c>
      <c r="T113" s="4" t="str">
        <f t="shared" si="13"/>
        <v>IV</v>
      </c>
      <c r="U113" s="4" t="str">
        <f t="shared" si="14"/>
        <v>ACEPTABLE</v>
      </c>
      <c r="V113" s="6" t="s">
        <v>29</v>
      </c>
      <c r="W113" s="4" t="s">
        <v>29</v>
      </c>
      <c r="X113" s="4" t="s">
        <v>29</v>
      </c>
      <c r="Y113" s="4" t="s">
        <v>693</v>
      </c>
      <c r="Z113" s="4" t="s">
        <v>29</v>
      </c>
      <c r="AA113" s="4" t="s">
        <v>29</v>
      </c>
    </row>
    <row r="114" spans="1:27" ht="105" x14ac:dyDescent="0.25">
      <c r="A114" s="24" t="s">
        <v>726</v>
      </c>
      <c r="B114" s="4" t="s">
        <v>63</v>
      </c>
      <c r="C114" s="4" t="s">
        <v>459</v>
      </c>
      <c r="D114" s="6" t="s">
        <v>699</v>
      </c>
      <c r="E114" s="6" t="s">
        <v>783</v>
      </c>
      <c r="F114" s="4" t="s">
        <v>708</v>
      </c>
      <c r="G114" s="4" t="s">
        <v>71</v>
      </c>
      <c r="H114" s="6" t="s">
        <v>112</v>
      </c>
      <c r="I114" s="6" t="s">
        <v>467</v>
      </c>
      <c r="J114" s="6" t="s">
        <v>468</v>
      </c>
      <c r="K114" s="4" t="s">
        <v>469</v>
      </c>
      <c r="L114" s="4" t="s">
        <v>717</v>
      </c>
      <c r="M114" s="4" t="s">
        <v>716</v>
      </c>
      <c r="N114" s="4">
        <v>2</v>
      </c>
      <c r="O114" s="4">
        <v>2</v>
      </c>
      <c r="P114" s="20">
        <f t="shared" si="10"/>
        <v>4</v>
      </c>
      <c r="Q114" s="4" t="str">
        <f t="shared" si="11"/>
        <v>BAJO</v>
      </c>
      <c r="R114" s="4">
        <v>60</v>
      </c>
      <c r="S114" s="20">
        <f t="shared" si="12"/>
        <v>240</v>
      </c>
      <c r="T114" s="4" t="str">
        <f t="shared" si="13"/>
        <v>II</v>
      </c>
      <c r="U114" s="4" t="str">
        <f t="shared" si="14"/>
        <v>NO ACEPTABLE O ACEPTABLE CON CONTROL ESPECIFICO</v>
      </c>
      <c r="V114" s="6" t="s">
        <v>29</v>
      </c>
      <c r="W114" s="4" t="s">
        <v>29</v>
      </c>
      <c r="X114" s="4" t="s">
        <v>29</v>
      </c>
      <c r="Y114" s="4" t="s">
        <v>718</v>
      </c>
      <c r="Z114" s="4" t="s">
        <v>719</v>
      </c>
      <c r="AA114" s="4" t="s">
        <v>472</v>
      </c>
    </row>
    <row r="115" spans="1:27" ht="300" x14ac:dyDescent="0.25">
      <c r="A115" s="24" t="s">
        <v>726</v>
      </c>
      <c r="B115" s="4" t="s">
        <v>63</v>
      </c>
      <c r="C115" s="4" t="s">
        <v>459</v>
      </c>
      <c r="D115" s="6" t="s">
        <v>699</v>
      </c>
      <c r="E115" s="6" t="s">
        <v>783</v>
      </c>
      <c r="F115" s="4" t="s">
        <v>708</v>
      </c>
      <c r="G115" s="4" t="s">
        <v>71</v>
      </c>
      <c r="H115" s="6" t="s">
        <v>112</v>
      </c>
      <c r="I115" s="6" t="s">
        <v>473</v>
      </c>
      <c r="J115" s="6" t="s">
        <v>474</v>
      </c>
      <c r="K115" s="4" t="s">
        <v>28</v>
      </c>
      <c r="L115" s="4" t="s">
        <v>476</v>
      </c>
      <c r="M115" s="4" t="s">
        <v>777</v>
      </c>
      <c r="N115" s="4">
        <v>10</v>
      </c>
      <c r="O115" s="4">
        <v>2</v>
      </c>
      <c r="P115" s="20">
        <f t="shared" si="10"/>
        <v>20</v>
      </c>
      <c r="Q115" s="4" t="str">
        <f t="shared" si="11"/>
        <v>ALTO</v>
      </c>
      <c r="R115" s="4">
        <v>100</v>
      </c>
      <c r="S115" s="20">
        <f t="shared" si="12"/>
        <v>2000</v>
      </c>
      <c r="T115" s="4" t="str">
        <f t="shared" si="13"/>
        <v>I</v>
      </c>
      <c r="U115" s="4" t="str">
        <f t="shared" si="14"/>
        <v>NO ACEPTABLE</v>
      </c>
      <c r="V115" s="6" t="s">
        <v>29</v>
      </c>
      <c r="W115" s="4" t="s">
        <v>29</v>
      </c>
      <c r="X115" s="4" t="s">
        <v>721</v>
      </c>
      <c r="Y115" s="4" t="s">
        <v>787</v>
      </c>
      <c r="Z115" s="4" t="s">
        <v>728</v>
      </c>
      <c r="AA115" s="4" t="s">
        <v>722</v>
      </c>
    </row>
    <row r="116" spans="1:27" ht="270" x14ac:dyDescent="0.25">
      <c r="A116" s="24" t="s">
        <v>726</v>
      </c>
      <c r="B116" s="4" t="s">
        <v>63</v>
      </c>
      <c r="C116" s="4" t="s">
        <v>459</v>
      </c>
      <c r="D116" s="6" t="s">
        <v>699</v>
      </c>
      <c r="E116" s="6" t="s">
        <v>783</v>
      </c>
      <c r="F116" s="4" t="s">
        <v>708</v>
      </c>
      <c r="G116" s="4" t="s">
        <v>71</v>
      </c>
      <c r="H116" s="6" t="s">
        <v>112</v>
      </c>
      <c r="I116" s="6" t="s">
        <v>723</v>
      </c>
      <c r="J116" s="6" t="s">
        <v>727</v>
      </c>
      <c r="K116" s="4" t="s">
        <v>28</v>
      </c>
      <c r="L116" s="4" t="s">
        <v>724</v>
      </c>
      <c r="M116" s="4" t="s">
        <v>788</v>
      </c>
      <c r="N116" s="4">
        <v>6</v>
      </c>
      <c r="O116" s="4">
        <v>4</v>
      </c>
      <c r="P116" s="20">
        <f t="shared" si="10"/>
        <v>24</v>
      </c>
      <c r="Q116" s="4" t="str">
        <f t="shared" si="11"/>
        <v>MUY ALTO</v>
      </c>
      <c r="R116" s="4">
        <v>25</v>
      </c>
      <c r="S116" s="20">
        <f t="shared" si="12"/>
        <v>600</v>
      </c>
      <c r="T116" s="4" t="str">
        <f t="shared" si="13"/>
        <v>I</v>
      </c>
      <c r="U116" s="4" t="str">
        <f t="shared" si="14"/>
        <v>NO ACEPTABLE</v>
      </c>
      <c r="V116" s="6" t="s">
        <v>29</v>
      </c>
      <c r="W116" s="4" t="s">
        <v>29</v>
      </c>
      <c r="X116" s="4" t="s">
        <v>721</v>
      </c>
      <c r="Y116" s="4" t="s">
        <v>789</v>
      </c>
      <c r="Z116" s="4" t="s">
        <v>729</v>
      </c>
      <c r="AA116" s="4" t="s">
        <v>725</v>
      </c>
    </row>
    <row r="117" spans="1:27" ht="105" x14ac:dyDescent="0.25">
      <c r="A117" s="24" t="s">
        <v>726</v>
      </c>
      <c r="B117" s="4" t="s">
        <v>63</v>
      </c>
      <c r="C117" s="4" t="s">
        <v>459</v>
      </c>
      <c r="D117" s="6" t="s">
        <v>699</v>
      </c>
      <c r="E117" s="6" t="s">
        <v>783</v>
      </c>
      <c r="F117" s="4" t="s">
        <v>708</v>
      </c>
      <c r="G117" s="4" t="s">
        <v>71</v>
      </c>
      <c r="H117" s="4" t="s">
        <v>27</v>
      </c>
      <c r="I117" s="6" t="s">
        <v>790</v>
      </c>
      <c r="J117" s="6" t="s">
        <v>110</v>
      </c>
      <c r="K117" s="4" t="s">
        <v>28</v>
      </c>
      <c r="L117" s="4" t="s">
        <v>28</v>
      </c>
      <c r="M117" s="6" t="s">
        <v>738</v>
      </c>
      <c r="N117" s="4">
        <v>2</v>
      </c>
      <c r="O117" s="4">
        <v>3</v>
      </c>
      <c r="P117" s="20">
        <f t="shared" si="10"/>
        <v>6</v>
      </c>
      <c r="Q117" s="4" t="str">
        <f t="shared" si="11"/>
        <v>MEDIO</v>
      </c>
      <c r="R117" s="4">
        <v>10</v>
      </c>
      <c r="S117" s="20">
        <f t="shared" si="12"/>
        <v>60</v>
      </c>
      <c r="T117" s="4" t="str">
        <f t="shared" si="13"/>
        <v>III</v>
      </c>
      <c r="U117" s="4" t="str">
        <f t="shared" si="14"/>
        <v>MEJORABLE</v>
      </c>
      <c r="V117" s="6" t="s">
        <v>29</v>
      </c>
      <c r="W117" s="4" t="s">
        <v>29</v>
      </c>
      <c r="X117" s="4" t="s">
        <v>29</v>
      </c>
      <c r="Y117" s="6" t="s">
        <v>738</v>
      </c>
      <c r="Z117" s="4" t="s">
        <v>29</v>
      </c>
      <c r="AA117" s="4" t="s">
        <v>100</v>
      </c>
    </row>
    <row r="118" spans="1:27" ht="105" x14ac:dyDescent="0.25">
      <c r="A118" s="24" t="s">
        <v>726</v>
      </c>
      <c r="B118" s="4" t="s">
        <v>63</v>
      </c>
      <c r="C118" s="4" t="s">
        <v>459</v>
      </c>
      <c r="D118" s="6" t="s">
        <v>699</v>
      </c>
      <c r="E118" s="6" t="s">
        <v>783</v>
      </c>
      <c r="F118" s="4" t="s">
        <v>708</v>
      </c>
      <c r="G118" s="4" t="s">
        <v>71</v>
      </c>
      <c r="H118" s="4" t="s">
        <v>27</v>
      </c>
      <c r="I118" s="6" t="s">
        <v>625</v>
      </c>
      <c r="J118" s="6" t="s">
        <v>626</v>
      </c>
      <c r="K118" s="4" t="s">
        <v>28</v>
      </c>
      <c r="L118" s="4" t="s">
        <v>28</v>
      </c>
      <c r="M118" s="6" t="s">
        <v>738</v>
      </c>
      <c r="N118" s="4">
        <v>2</v>
      </c>
      <c r="O118" s="4">
        <v>3</v>
      </c>
      <c r="P118" s="20">
        <f t="shared" si="10"/>
        <v>6</v>
      </c>
      <c r="Q118" s="4" t="str">
        <f t="shared" si="11"/>
        <v>MEDIO</v>
      </c>
      <c r="R118" s="4">
        <v>10</v>
      </c>
      <c r="S118" s="20">
        <f t="shared" si="12"/>
        <v>60</v>
      </c>
      <c r="T118" s="4" t="str">
        <f t="shared" si="13"/>
        <v>III</v>
      </c>
      <c r="U118" s="4" t="str">
        <f t="shared" si="14"/>
        <v>MEJORABLE</v>
      </c>
      <c r="V118" s="6" t="s">
        <v>29</v>
      </c>
      <c r="W118" s="4" t="s">
        <v>29</v>
      </c>
      <c r="X118" s="4" t="s">
        <v>29</v>
      </c>
      <c r="Y118" s="6" t="s">
        <v>738</v>
      </c>
      <c r="Z118" s="4" t="s">
        <v>29</v>
      </c>
      <c r="AA118" s="4" t="s">
        <v>100</v>
      </c>
    </row>
    <row r="119" spans="1:27" ht="105" x14ac:dyDescent="0.25">
      <c r="A119" s="24" t="s">
        <v>726</v>
      </c>
      <c r="B119" s="4" t="s">
        <v>63</v>
      </c>
      <c r="C119" s="4" t="s">
        <v>459</v>
      </c>
      <c r="D119" s="6" t="s">
        <v>699</v>
      </c>
      <c r="E119" s="6" t="s">
        <v>783</v>
      </c>
      <c r="F119" s="4" t="s">
        <v>708</v>
      </c>
      <c r="G119" s="4" t="s">
        <v>71</v>
      </c>
      <c r="H119" s="4" t="s">
        <v>112</v>
      </c>
      <c r="I119" s="6" t="s">
        <v>791</v>
      </c>
      <c r="J119" s="6" t="s">
        <v>712</v>
      </c>
      <c r="K119" s="4" t="s">
        <v>28</v>
      </c>
      <c r="L119" s="4" t="s">
        <v>28</v>
      </c>
      <c r="M119" s="6" t="s">
        <v>713</v>
      </c>
      <c r="N119" s="4">
        <v>2</v>
      </c>
      <c r="O119" s="4">
        <v>3</v>
      </c>
      <c r="P119" s="20">
        <f t="shared" si="10"/>
        <v>6</v>
      </c>
      <c r="Q119" s="4" t="str">
        <f t="shared" si="11"/>
        <v>MEDIO</v>
      </c>
      <c r="R119" s="4">
        <v>10</v>
      </c>
      <c r="S119" s="20">
        <f t="shared" si="12"/>
        <v>60</v>
      </c>
      <c r="T119" s="4" t="str">
        <f t="shared" si="13"/>
        <v>III</v>
      </c>
      <c r="U119" s="4" t="str">
        <f t="shared" si="14"/>
        <v>MEJORABLE</v>
      </c>
      <c r="V119" s="6" t="s">
        <v>29</v>
      </c>
      <c r="W119" s="4" t="s">
        <v>29</v>
      </c>
      <c r="X119" s="4" t="s">
        <v>29</v>
      </c>
      <c r="Y119" s="6" t="s">
        <v>715</v>
      </c>
      <c r="Z119" s="4" t="s">
        <v>714</v>
      </c>
      <c r="AA119" s="4" t="s">
        <v>29</v>
      </c>
    </row>
    <row r="120" spans="1:27" ht="105" x14ac:dyDescent="0.25">
      <c r="A120" s="24" t="s">
        <v>726</v>
      </c>
      <c r="B120" s="4" t="s">
        <v>63</v>
      </c>
      <c r="C120" s="4" t="s">
        <v>459</v>
      </c>
      <c r="D120" s="6" t="s">
        <v>699</v>
      </c>
      <c r="E120" s="6" t="s">
        <v>783</v>
      </c>
      <c r="F120" s="4" t="s">
        <v>708</v>
      </c>
      <c r="G120" s="4" t="s">
        <v>71</v>
      </c>
      <c r="H120" s="9" t="s">
        <v>79</v>
      </c>
      <c r="I120" s="9" t="s">
        <v>129</v>
      </c>
      <c r="J120" s="9" t="s">
        <v>130</v>
      </c>
      <c r="K120" s="4" t="s">
        <v>28</v>
      </c>
      <c r="L120" s="4" t="s">
        <v>28</v>
      </c>
      <c r="M120" s="4" t="s">
        <v>171</v>
      </c>
      <c r="N120" s="4">
        <v>10</v>
      </c>
      <c r="O120" s="4">
        <v>1</v>
      </c>
      <c r="P120" s="20">
        <f t="shared" si="10"/>
        <v>10</v>
      </c>
      <c r="Q120" s="4" t="str">
        <f t="shared" si="11"/>
        <v>ALTO</v>
      </c>
      <c r="R120" s="4">
        <v>100</v>
      </c>
      <c r="S120" s="20">
        <f t="shared" si="12"/>
        <v>1000</v>
      </c>
      <c r="T120" s="4" t="str">
        <f t="shared" si="13"/>
        <v>I</v>
      </c>
      <c r="U120" s="4" t="str">
        <f t="shared" si="14"/>
        <v>NO ACEPTABLE</v>
      </c>
      <c r="V120" s="6" t="s">
        <v>29</v>
      </c>
      <c r="W120" s="4" t="s">
        <v>29</v>
      </c>
      <c r="X120" s="4" t="s">
        <v>29</v>
      </c>
      <c r="Y120" s="4" t="s">
        <v>664</v>
      </c>
      <c r="Z120" s="4" t="s">
        <v>29</v>
      </c>
      <c r="AA120" s="4" t="s">
        <v>132</v>
      </c>
    </row>
    <row r="121" spans="1:27" ht="105" x14ac:dyDescent="0.25">
      <c r="A121" s="24" t="s">
        <v>726</v>
      </c>
      <c r="B121" s="4" t="s">
        <v>63</v>
      </c>
      <c r="C121" s="4" t="s">
        <v>459</v>
      </c>
      <c r="D121" s="6" t="s">
        <v>699</v>
      </c>
      <c r="E121" s="6" t="s">
        <v>783</v>
      </c>
      <c r="F121" s="4" t="s">
        <v>708</v>
      </c>
      <c r="G121" s="4" t="s">
        <v>71</v>
      </c>
      <c r="H121" s="9" t="s">
        <v>79</v>
      </c>
      <c r="I121" s="9" t="s">
        <v>169</v>
      </c>
      <c r="J121" s="9" t="s">
        <v>170</v>
      </c>
      <c r="K121" s="4" t="s">
        <v>28</v>
      </c>
      <c r="L121" s="4" t="s">
        <v>28</v>
      </c>
      <c r="M121" s="4" t="s">
        <v>171</v>
      </c>
      <c r="N121" s="4">
        <v>2</v>
      </c>
      <c r="O121" s="4">
        <v>1</v>
      </c>
      <c r="P121" s="20">
        <f t="shared" si="10"/>
        <v>2</v>
      </c>
      <c r="Q121" s="4" t="str">
        <f t="shared" si="11"/>
        <v>BAJO</v>
      </c>
      <c r="R121" s="4">
        <v>10</v>
      </c>
      <c r="S121" s="20">
        <f t="shared" si="12"/>
        <v>20</v>
      </c>
      <c r="T121" s="4" t="str">
        <f t="shared" si="13"/>
        <v>IV</v>
      </c>
      <c r="U121" s="4" t="str">
        <f t="shared" si="14"/>
        <v>ACEPTABLE</v>
      </c>
      <c r="V121" s="6" t="s">
        <v>29</v>
      </c>
      <c r="W121" s="4" t="s">
        <v>29</v>
      </c>
      <c r="X121" s="4" t="s">
        <v>29</v>
      </c>
      <c r="Y121" s="4" t="s">
        <v>664</v>
      </c>
      <c r="Z121" s="4" t="s">
        <v>29</v>
      </c>
      <c r="AA121" s="4" t="s">
        <v>132</v>
      </c>
    </row>
    <row r="122" spans="1:27" ht="105" x14ac:dyDescent="0.25">
      <c r="A122" s="24" t="s">
        <v>726</v>
      </c>
      <c r="B122" s="4" t="s">
        <v>63</v>
      </c>
      <c r="C122" s="4" t="s">
        <v>459</v>
      </c>
      <c r="D122" s="6" t="s">
        <v>699</v>
      </c>
      <c r="E122" s="6" t="s">
        <v>783</v>
      </c>
      <c r="F122" s="4" t="s">
        <v>708</v>
      </c>
      <c r="G122" s="4" t="s">
        <v>71</v>
      </c>
      <c r="H122" s="6" t="s">
        <v>112</v>
      </c>
      <c r="I122" s="9" t="s">
        <v>588</v>
      </c>
      <c r="J122" s="9" t="s">
        <v>412</v>
      </c>
      <c r="K122" s="9" t="s">
        <v>589</v>
      </c>
      <c r="L122" s="9" t="s">
        <v>28</v>
      </c>
      <c r="M122" s="9" t="s">
        <v>171</v>
      </c>
      <c r="N122" s="4">
        <v>2</v>
      </c>
      <c r="O122" s="4">
        <v>1</v>
      </c>
      <c r="P122" s="20">
        <f t="shared" si="10"/>
        <v>2</v>
      </c>
      <c r="Q122" s="4" t="str">
        <f t="shared" si="11"/>
        <v>BAJO</v>
      </c>
      <c r="R122" s="4">
        <v>25</v>
      </c>
      <c r="S122" s="20">
        <f t="shared" si="12"/>
        <v>50</v>
      </c>
      <c r="T122" s="4" t="str">
        <f t="shared" si="13"/>
        <v>III</v>
      </c>
      <c r="U122" s="4" t="str">
        <f t="shared" si="14"/>
        <v>MEJORABLE</v>
      </c>
      <c r="V122" s="6" t="s">
        <v>29</v>
      </c>
      <c r="W122" s="4" t="s">
        <v>29</v>
      </c>
      <c r="X122" s="4" t="s">
        <v>29</v>
      </c>
      <c r="Y122" s="4" t="s">
        <v>590</v>
      </c>
      <c r="Z122" s="4" t="s">
        <v>29</v>
      </c>
      <c r="AA122" s="4" t="s">
        <v>128</v>
      </c>
    </row>
    <row r="123" spans="1:27" ht="105" x14ac:dyDescent="0.25">
      <c r="A123" s="24" t="s">
        <v>726</v>
      </c>
      <c r="B123" s="4" t="s">
        <v>63</v>
      </c>
      <c r="C123" s="4" t="s">
        <v>459</v>
      </c>
      <c r="D123" s="6" t="s">
        <v>699</v>
      </c>
      <c r="E123" s="6" t="s">
        <v>783</v>
      </c>
      <c r="F123" s="4" t="s">
        <v>708</v>
      </c>
      <c r="G123" s="4" t="s">
        <v>71</v>
      </c>
      <c r="H123" s="6" t="s">
        <v>112</v>
      </c>
      <c r="I123" s="6" t="s">
        <v>361</v>
      </c>
      <c r="J123" s="6" t="s">
        <v>125</v>
      </c>
      <c r="K123" s="6" t="s">
        <v>363</v>
      </c>
      <c r="L123" s="6" t="s">
        <v>127</v>
      </c>
      <c r="M123" s="6" t="s">
        <v>28</v>
      </c>
      <c r="N123" s="4">
        <v>2</v>
      </c>
      <c r="O123" s="4">
        <v>2</v>
      </c>
      <c r="P123" s="20">
        <f t="shared" si="10"/>
        <v>4</v>
      </c>
      <c r="Q123" s="4" t="str">
        <f t="shared" si="11"/>
        <v>BAJO</v>
      </c>
      <c r="R123" s="4">
        <v>10</v>
      </c>
      <c r="S123" s="20">
        <f t="shared" si="12"/>
        <v>40</v>
      </c>
      <c r="T123" s="4" t="str">
        <f t="shared" si="13"/>
        <v>III</v>
      </c>
      <c r="U123" s="4" t="str">
        <f t="shared" si="14"/>
        <v>MEJORABLE</v>
      </c>
      <c r="V123" s="4" t="s">
        <v>29</v>
      </c>
      <c r="W123" s="4" t="s">
        <v>29</v>
      </c>
      <c r="X123" s="4" t="s">
        <v>29</v>
      </c>
      <c r="Y123" s="6" t="s">
        <v>720</v>
      </c>
      <c r="Z123" s="4" t="s">
        <v>29</v>
      </c>
      <c r="AA123" s="4" t="s">
        <v>128</v>
      </c>
    </row>
  </sheetData>
  <autoFilter ref="A8:AA123" xr:uid="{00000000-0001-0000-0600-000000000000}"/>
  <mergeCells count="22">
    <mergeCell ref="A5:B5"/>
    <mergeCell ref="C5:D5"/>
    <mergeCell ref="A1:B3"/>
    <mergeCell ref="C1:W1"/>
    <mergeCell ref="X1:Y1"/>
    <mergeCell ref="Z1:AA3"/>
    <mergeCell ref="C2:W3"/>
    <mergeCell ref="X2:Y2"/>
    <mergeCell ref="X3:Y3"/>
    <mergeCell ref="I7:I8"/>
    <mergeCell ref="J7:J8"/>
    <mergeCell ref="K7:M7"/>
    <mergeCell ref="V7:Z7"/>
    <mergeCell ref="A6:AA6"/>
    <mergeCell ref="N7:U7"/>
    <mergeCell ref="AA7:AA8"/>
    <mergeCell ref="A7:A8"/>
    <mergeCell ref="B7:B8"/>
    <mergeCell ref="C7:C8"/>
    <mergeCell ref="D7:D8"/>
    <mergeCell ref="E7:E8"/>
    <mergeCell ref="F7:F8"/>
  </mergeCells>
  <conditionalFormatting sqref="G73">
    <cfRule type="cellIs" dxfId="20" priority="79" stopIfTrue="1" operator="equal">
      <formula>"A"</formula>
    </cfRule>
    <cfRule type="cellIs" dxfId="19" priority="80" stopIfTrue="1" operator="equal">
      <formula>"O"</formula>
    </cfRule>
    <cfRule type="cellIs" dxfId="18" priority="81" stopIfTrue="1" operator="equal">
      <formula>"E"</formula>
    </cfRule>
  </conditionalFormatting>
  <conditionalFormatting sqref="I73">
    <cfRule type="cellIs" dxfId="17" priority="82" stopIfTrue="1" operator="equal">
      <formula>"A"</formula>
    </cfRule>
    <cfRule type="cellIs" dxfId="16" priority="83" stopIfTrue="1" operator="equal">
      <formula>"O"</formula>
    </cfRule>
    <cfRule type="cellIs" dxfId="15" priority="84" stopIfTrue="1" operator="equal">
      <formula>"E"</formula>
    </cfRule>
  </conditionalFormatting>
  <conditionalFormatting sqref="Q9:Q123">
    <cfRule type="cellIs" dxfId="14" priority="135" stopIfTrue="1" operator="equal">
      <formula>"MUY ALTO"</formula>
    </cfRule>
    <cfRule type="cellIs" dxfId="13" priority="136" stopIfTrue="1" operator="equal">
      <formula>"ALTO"</formula>
    </cfRule>
    <cfRule type="cellIs" dxfId="12" priority="137" stopIfTrue="1" operator="equal">
      <formula>"MEDIO"</formula>
    </cfRule>
    <cfRule type="cellIs" dxfId="11" priority="138" stopIfTrue="1" operator="equal">
      <formula>"BAJO"</formula>
    </cfRule>
  </conditionalFormatting>
  <conditionalFormatting sqref="T9:T123">
    <cfRule type="cellIs" dxfId="10" priority="128" stopIfTrue="1" operator="equal">
      <formula>"IV"</formula>
    </cfRule>
    <cfRule type="cellIs" dxfId="9" priority="129" stopIfTrue="1" operator="equal">
      <formula>"III"</formula>
    </cfRule>
    <cfRule type="cellIs" dxfId="8" priority="130" stopIfTrue="1" operator="equal">
      <formula>"II"</formula>
    </cfRule>
    <cfRule type="cellIs" dxfId="7" priority="131" stopIfTrue="1" operator="equal">
      <formula>"I"</formula>
    </cfRule>
    <cfRule type="cellIs" dxfId="6" priority="132" stopIfTrue="1" operator="between">
      <formula>"III"</formula>
      <formula>"IV"</formula>
    </cfRule>
    <cfRule type="cellIs" dxfId="5" priority="133" stopIfTrue="1" operator="equal">
      <formula>"II"</formula>
    </cfRule>
    <cfRule type="cellIs" dxfId="4" priority="134" stopIfTrue="1" operator="equal">
      <formula>"I"</formula>
    </cfRule>
  </conditionalFormatting>
  <conditionalFormatting sqref="T9:U123">
    <cfRule type="cellIs" dxfId="3" priority="124" stopIfTrue="1" operator="equal">
      <formula>"MEJORABLE"</formula>
    </cfRule>
    <cfRule type="cellIs" dxfId="2" priority="125" stopIfTrue="1" operator="equal">
      <formula>"NO ACEPTABLE"</formula>
    </cfRule>
    <cfRule type="cellIs" dxfId="1" priority="126" stopIfTrue="1" operator="equal">
      <formula>"NO ACEPTABLE O ACEPTABLE CON CONTROL ESPECIFICO"</formula>
    </cfRule>
    <cfRule type="cellIs" dxfId="0" priority="127" stopIfTrue="1" operator="equal">
      <formula>"ACEPTABLE"</formula>
    </cfRule>
  </conditionalFormatting>
  <dataValidations count="5">
    <dataValidation allowBlank="1" showInputMessage="1" showErrorMessage="1" promptTitle="DETERMINACION DEL ND #2" prompt="(MA)-10- Medidas preventivas es nula o no existe, o ambos._x000a_(A)-6- Medidas preventivas es baja o ambos _x000a_(M)-2- Medidas preventivas Moderada o ambos._x000a_(B)- N.A.V.- Riesgo Controlado. =(IV) #8" sqref="N7" xr:uid="{A62ADB4E-3E19-469D-90E0-8AB1626C290E}"/>
    <dataValidation errorStyle="warning" allowBlank="1" showInputMessage="1" showErrorMessage="1" errorTitle="COLOQUE SOLO" error="1,2,3, O 4" promptTitle="NIVEL DE EXPOSICIÓN #3" prompt="4  Continua-Sin interrupción o varias veces con tiempo prolongado durante la jornada_x000a_3 Frecuente-Varias veces durante la jornada por tiempos cortos_x000a_2 Ocasional-Alguna vez durante la jornada y por un periodo de tiempo corto_x000a_1 Esporádica-De manera eventual" sqref="O8" xr:uid="{C78DBB79-9C37-49BD-B767-73743C57988C}"/>
    <dataValidation allowBlank="1" showInputMessage="1" showErrorMessage="1" promptTitle="NP #5" prompt="Si 40&lt;NP&lt;24, Muy alto (A)_x000a_Si 20&lt;NP&lt;10, Alto (A)_x000a_Si 8&lt;NP&lt;6, Medio (M)_x000a_Si 4&lt;NP&lt;2, Bajo (B)" sqref="Q8" xr:uid="{C29B5EE1-7111-4D88-A534-A597D45C1679}"/>
    <dataValidation allowBlank="1" showInputMessage="1" showErrorMessage="1" promptTitle="NIVEL DE CONSECUENCIA #6" prompt="100: Muerte(s)_x000a_60: Lesiones o enfermedades graves irreparables (incapacidad permanente parcial o invalidez)_x000a_25: Lesiones o enfermedades con incapacidad laboral temporal (ILT)_x000a_10: Lesiones o enfermedades que no requieren incapacidad.  " sqref="R8" xr:uid="{73FE4ACD-411B-4985-9627-1A165A07ED84}"/>
    <dataValidation allowBlank="1" showInputMessage="1" showErrorMessage="1" promptTitle="NIVEL DE RIESGO #8" prompt="I  entre 4000-600_x000a_II entre 500-150_x000a_III entre 120-40_x000a_IV si es igual a 20" sqref="T8" xr:uid="{53BD9CBD-82E9-47C2-80BB-2113DF0B271A}"/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B1:D4"/>
  <sheetViews>
    <sheetView workbookViewId="0">
      <selection activeCell="E17" sqref="E17"/>
    </sheetView>
  </sheetViews>
  <sheetFormatPr baseColWidth="10" defaultRowHeight="15" x14ac:dyDescent="0.25"/>
  <sheetData>
    <row r="1" spans="2:4" x14ac:dyDescent="0.25">
      <c r="B1">
        <v>0</v>
      </c>
      <c r="C1">
        <v>1</v>
      </c>
      <c r="D1">
        <v>10</v>
      </c>
    </row>
    <row r="2" spans="2:4" x14ac:dyDescent="0.25">
      <c r="B2">
        <v>2</v>
      </c>
      <c r="C2">
        <v>2</v>
      </c>
      <c r="D2">
        <v>25</v>
      </c>
    </row>
    <row r="3" spans="2:4" x14ac:dyDescent="0.25">
      <c r="B3">
        <v>6</v>
      </c>
      <c r="C3">
        <v>3</v>
      </c>
      <c r="D3">
        <v>60</v>
      </c>
    </row>
    <row r="4" spans="2:4" x14ac:dyDescent="0.25">
      <c r="B4">
        <v>10</v>
      </c>
      <c r="C4">
        <v>4</v>
      </c>
      <c r="D4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ADMINISTRATIVA</vt:lpstr>
      <vt:lpstr>TERMINAL SALITRE</vt:lpstr>
      <vt:lpstr>TERMINAL SUR</vt:lpstr>
      <vt:lpstr>TERMINAL NORTE</vt:lpstr>
      <vt:lpstr>EXTERNOS SALITRE</vt:lpstr>
      <vt:lpstr>EXTERNOS SUR</vt:lpstr>
      <vt:lpstr>EXTERNOS NORTE</vt:lpstr>
      <vt:lpstr>Hoja4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adriana.luque</dc:creator>
  <cp:lastModifiedBy>Maryuri Zabala Guzman</cp:lastModifiedBy>
  <cp:lastPrinted>2022-06-13T00:26:38Z</cp:lastPrinted>
  <dcterms:created xsi:type="dcterms:W3CDTF">2018-03-20T17:28:40Z</dcterms:created>
  <dcterms:modified xsi:type="dcterms:W3CDTF">2023-07-12T21:48:16Z</dcterms:modified>
</cp:coreProperties>
</file>