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william.camargo\Downloads\"/>
    </mc:Choice>
  </mc:AlternateContent>
  <xr:revisionPtr revIDLastSave="0" documentId="13_ncr:1_{EA6B3A2C-3F71-4BD3-B2B5-BCCE71728F76}" xr6:coauthVersionLast="36" xr6:coauthVersionMax="36" xr10:uidLastSave="{00000000-0000-0000-0000-000000000000}"/>
  <bookViews>
    <workbookView xWindow="0" yWindow="0" windowWidth="28800" windowHeight="11205" firstSheet="1" activeTab="1" xr2:uid="{00000000-000D-0000-FFFF-FFFF00000000}"/>
  </bookViews>
  <sheets>
    <sheet name="Info 2023" sheetId="2" state="hidden" r:id="rId1"/>
    <sheet name="Info2024-1" sheetId="4" r:id="rId2"/>
  </sheets>
  <calcPr calcId="191029"/>
  <extLst>
    <ext uri="GoogleSheetsCustomDataVersion2">
      <go:sheetsCustomData xmlns:go="http://customooxmlschemas.google.com/" r:id="rId17" roundtripDataChecksum="lSqZDG81tClDSqZwz8FoNMEX51eFakSD0pwAMylbuhQ="/>
    </ext>
  </extLst>
</workbook>
</file>

<file path=xl/calcChain.xml><?xml version="1.0" encoding="utf-8"?>
<calcChain xmlns="http://schemas.openxmlformats.org/spreadsheetml/2006/main">
  <c r="Q32" i="4" l="1"/>
  <c r="M32" i="4"/>
  <c r="I32" i="4"/>
  <c r="Q31" i="4"/>
  <c r="M31" i="4"/>
  <c r="I31" i="4"/>
  <c r="Q30" i="4"/>
  <c r="M30" i="4"/>
  <c r="I30" i="4"/>
  <c r="Q29" i="4"/>
  <c r="M29" i="4"/>
  <c r="I29" i="4"/>
  <c r="Q28" i="4"/>
  <c r="M28" i="4"/>
  <c r="I28" i="4"/>
  <c r="Q27" i="4"/>
  <c r="M27" i="4"/>
  <c r="I27" i="4"/>
  <c r="Q26" i="4"/>
  <c r="M26" i="4"/>
  <c r="I26" i="4"/>
  <c r="Q25" i="4"/>
  <c r="M25" i="4"/>
  <c r="I25" i="4"/>
  <c r="Q24" i="4"/>
  <c r="M24" i="4"/>
  <c r="I24" i="4"/>
  <c r="Q23" i="4"/>
  <c r="M23" i="4"/>
  <c r="I23" i="4"/>
  <c r="Q22" i="4"/>
  <c r="M22" i="4"/>
  <c r="I22" i="4"/>
  <c r="Q21" i="4"/>
  <c r="M21" i="4"/>
  <c r="I21" i="4"/>
  <c r="Q20" i="4"/>
  <c r="M20" i="4"/>
  <c r="I20" i="4"/>
  <c r="Q19" i="4"/>
  <c r="M19" i="4"/>
  <c r="I19" i="4"/>
  <c r="Q18" i="4"/>
  <c r="M18" i="4"/>
  <c r="I18" i="4"/>
  <c r="Q17" i="4"/>
  <c r="M17" i="4"/>
  <c r="I17" i="4"/>
  <c r="Q16" i="4"/>
  <c r="M16" i="4"/>
  <c r="I16" i="4"/>
  <c r="Q15" i="4"/>
  <c r="M15" i="4"/>
  <c r="I15" i="4"/>
  <c r="Q14" i="4"/>
  <c r="M14" i="4"/>
  <c r="I14" i="4"/>
  <c r="Q13" i="4"/>
  <c r="M13" i="4"/>
  <c r="I13" i="4"/>
  <c r="Q12" i="4"/>
  <c r="M12" i="4"/>
  <c r="I12" i="4"/>
  <c r="Q11" i="4"/>
  <c r="M11" i="4"/>
  <c r="I11" i="4"/>
  <c r="Q10" i="4"/>
  <c r="M10" i="4"/>
  <c r="I10" i="4"/>
  <c r="Q9" i="4"/>
  <c r="M9" i="4"/>
  <c r="I9" i="4"/>
  <c r="Q8" i="4"/>
  <c r="M8" i="4"/>
  <c r="I8" i="4"/>
  <c r="Q7" i="4"/>
  <c r="M7" i="4"/>
  <c r="I7" i="4"/>
  <c r="Q6" i="4"/>
  <c r="M6" i="4"/>
  <c r="I6" i="4"/>
  <c r="Q5" i="4"/>
  <c r="M5" i="4"/>
  <c r="I5" i="4"/>
  <c r="Q4" i="4"/>
  <c r="M4" i="4"/>
  <c r="I4" i="4"/>
  <c r="Q3" i="4"/>
  <c r="M3" i="4"/>
  <c r="I3" i="4"/>
  <c r="W47" i="2"/>
  <c r="V47" i="2"/>
  <c r="U47" i="2"/>
  <c r="S47" i="2"/>
  <c r="T47" i="2" s="1"/>
  <c r="R47" i="2"/>
  <c r="Q47" i="2"/>
  <c r="P47" i="2"/>
  <c r="N47" i="2"/>
  <c r="M47" i="2"/>
  <c r="L47" i="2"/>
  <c r="T46" i="2"/>
  <c r="O46" i="2"/>
  <c r="I46" i="2"/>
  <c r="T45" i="2"/>
  <c r="O45" i="2"/>
  <c r="I45" i="2"/>
  <c r="T44" i="2"/>
  <c r="O44" i="2"/>
  <c r="I44" i="2"/>
  <c r="T43" i="2"/>
  <c r="O43" i="2"/>
  <c r="L43" i="2"/>
  <c r="I43" i="2"/>
  <c r="T42" i="2"/>
  <c r="O42" i="2"/>
  <c r="I42" i="2"/>
  <c r="T41" i="2"/>
  <c r="O41" i="2"/>
  <c r="I41" i="2"/>
  <c r="T40" i="2"/>
  <c r="O40" i="2"/>
  <c r="I40" i="2"/>
  <c r="T39" i="2"/>
  <c r="O39" i="2"/>
  <c r="I39" i="2"/>
  <c r="T38" i="2"/>
  <c r="O38" i="2"/>
  <c r="I38" i="2"/>
  <c r="T37" i="2"/>
  <c r="O37" i="2"/>
  <c r="I37" i="2"/>
  <c r="T36" i="2"/>
  <c r="O36" i="2"/>
  <c r="I36" i="2"/>
  <c r="T35" i="2"/>
  <c r="O35" i="2"/>
  <c r="I35" i="2"/>
  <c r="T34" i="2"/>
  <c r="O34" i="2"/>
  <c r="I34" i="2"/>
  <c r="T33" i="2"/>
  <c r="O33" i="2"/>
  <c r="I33" i="2"/>
  <c r="T32" i="2"/>
  <c r="O32" i="2"/>
  <c r="I32" i="2"/>
  <c r="T31" i="2"/>
  <c r="O31" i="2"/>
  <c r="I31" i="2"/>
  <c r="T30" i="2"/>
  <c r="O30" i="2"/>
  <c r="I30" i="2"/>
  <c r="T29" i="2"/>
  <c r="O29" i="2"/>
  <c r="L29" i="2"/>
  <c r="I29" i="2"/>
  <c r="T28" i="2"/>
  <c r="O28" i="2"/>
  <c r="I28" i="2"/>
  <c r="T27" i="2"/>
  <c r="O27" i="2"/>
  <c r="I27" i="2"/>
  <c r="T26" i="2"/>
  <c r="O26" i="2"/>
  <c r="I26" i="2"/>
  <c r="T25" i="2"/>
  <c r="O25" i="2"/>
  <c r="I25" i="2"/>
  <c r="T24" i="2"/>
  <c r="O24" i="2"/>
  <c r="I24" i="2"/>
  <c r="T23" i="2"/>
  <c r="O23" i="2"/>
  <c r="I23" i="2"/>
  <c r="T22" i="2"/>
  <c r="O22" i="2"/>
  <c r="I22" i="2"/>
  <c r="T21" i="2"/>
  <c r="O21" i="2"/>
  <c r="I21" i="2"/>
  <c r="T20" i="2"/>
  <c r="O20" i="2"/>
  <c r="I20" i="2"/>
  <c r="T19" i="2"/>
  <c r="O19" i="2"/>
  <c r="I19" i="2"/>
  <c r="T18" i="2"/>
  <c r="O18" i="2"/>
  <c r="I18" i="2"/>
  <c r="T17" i="2"/>
  <c r="O17" i="2"/>
  <c r="I17" i="2"/>
  <c r="T16" i="2"/>
  <c r="O16" i="2"/>
  <c r="I16" i="2"/>
  <c r="T15" i="2"/>
  <c r="O15" i="2"/>
  <c r="I15" i="2"/>
  <c r="T14" i="2"/>
  <c r="O14" i="2"/>
  <c r="I14" i="2"/>
  <c r="T13" i="2"/>
  <c r="O13" i="2"/>
  <c r="I13" i="2"/>
  <c r="T12" i="2"/>
  <c r="O12" i="2"/>
  <c r="I12" i="2"/>
  <c r="T11" i="2"/>
  <c r="O11" i="2"/>
  <c r="I11" i="2"/>
  <c r="T10" i="2"/>
  <c r="O10" i="2"/>
  <c r="I10" i="2"/>
  <c r="T9" i="2"/>
  <c r="O9" i="2"/>
  <c r="I9" i="2"/>
  <c r="T8" i="2"/>
  <c r="O8" i="2"/>
  <c r="I8" i="2"/>
  <c r="T7" i="2"/>
  <c r="O7" i="2"/>
  <c r="O47" i="2" s="1"/>
  <c r="I7" i="2"/>
  <c r="T6" i="2"/>
  <c r="O6" i="2"/>
  <c r="I6" i="2"/>
  <c r="T5" i="2"/>
  <c r="O5" i="2"/>
  <c r="I5" i="2"/>
  <c r="T4" i="2"/>
  <c r="O4" i="2"/>
  <c r="I4" i="2"/>
  <c r="T3" i="2"/>
  <c r="O3" i="2"/>
  <c r="L3" i="2"/>
  <c r="I3" i="2"/>
</calcChain>
</file>

<file path=xl/sharedStrings.xml><?xml version="1.0" encoding="utf-8"?>
<sst xmlns="http://schemas.openxmlformats.org/spreadsheetml/2006/main" count="527" uniqueCount="134">
  <si>
    <t>IDRD</t>
  </si>
  <si>
    <t>Contrato</t>
  </si>
  <si>
    <t>Parqueadero</t>
  </si>
  <si>
    <t>Localidad</t>
  </si>
  <si>
    <t>Dirección</t>
  </si>
  <si>
    <t>Horario</t>
  </si>
  <si>
    <t>Carros</t>
  </si>
  <si>
    <t>Motos</t>
  </si>
  <si>
    <t>Bicicletas</t>
  </si>
  <si>
    <t>Apertura y cierre</t>
  </si>
  <si>
    <t>Días</t>
  </si>
  <si>
    <t>Hora</t>
  </si>
  <si>
    <t>Plena</t>
  </si>
  <si>
    <t>Mensualidad</t>
  </si>
  <si>
    <t>Cupos</t>
  </si>
  <si>
    <t>IDU 1724</t>
  </si>
  <si>
    <t>Calle 109</t>
  </si>
  <si>
    <t>Usaquen</t>
  </si>
  <si>
    <t>Calle 109 No 17 - 46</t>
  </si>
  <si>
    <t>(D-M)6-10 (J-S) 1am</t>
  </si>
  <si>
    <t>Lunes a Domingo</t>
  </si>
  <si>
    <t>Calle 72</t>
  </si>
  <si>
    <t>Chapinero</t>
  </si>
  <si>
    <t>Calle 72 No. 5-67</t>
  </si>
  <si>
    <t>6:00 am - 10:00 pm</t>
  </si>
  <si>
    <t>Lunes a sábado</t>
  </si>
  <si>
    <t>Calle 84</t>
  </si>
  <si>
    <t>Carrera 12 No. 84a-56</t>
  </si>
  <si>
    <t>(D -M)6-10 (J-S) 24 horas</t>
  </si>
  <si>
    <t>Calle 88</t>
  </si>
  <si>
    <t>Carrera 11A No 88 -49</t>
  </si>
  <si>
    <t>Calle 93a</t>
  </si>
  <si>
    <t>Carrera 11 No. 93a - 72</t>
  </si>
  <si>
    <t>Simon Bolivar</t>
  </si>
  <si>
    <t>Teusaquillo</t>
  </si>
  <si>
    <t>Carrera 60 #56-15</t>
  </si>
  <si>
    <t>El Tunal 1</t>
  </si>
  <si>
    <t>Tunjuelito</t>
  </si>
  <si>
    <t>Carrera 24 #51 sur -00</t>
  </si>
  <si>
    <t>El Tunal 2</t>
  </si>
  <si>
    <t>Carrera 19 #50 sur -00</t>
  </si>
  <si>
    <t>El Tunal 3</t>
  </si>
  <si>
    <t>Calle 48B sur #20-00</t>
  </si>
  <si>
    <t>IDU 1684</t>
  </si>
  <si>
    <t>Chico 97</t>
  </si>
  <si>
    <t>Carrera 14 No. 96 - 55</t>
  </si>
  <si>
    <t>Chico Calle 90</t>
  </si>
  <si>
    <t>Carrera 16 No. 90 - 06</t>
  </si>
  <si>
    <t>Country 85</t>
  </si>
  <si>
    <t>Calle 85 No. 16 - 07</t>
  </si>
  <si>
    <t>24 horas</t>
  </si>
  <si>
    <t>Lago 79</t>
  </si>
  <si>
    <t>Carrera 16a No. 78 - 10</t>
  </si>
  <si>
    <t>Calle 96</t>
  </si>
  <si>
    <t>Calle 96 No. 10 - 72</t>
  </si>
  <si>
    <t>Calle 97</t>
  </si>
  <si>
    <t>Calle 97 No. 10 - 39</t>
  </si>
  <si>
    <t>Calle 100-1 Olimpica</t>
  </si>
  <si>
    <t>Calle 100 #16-75</t>
  </si>
  <si>
    <t>Calle 100-2 Salas</t>
  </si>
  <si>
    <t>Carrera 19 #97-70</t>
  </si>
  <si>
    <t>Mariachis</t>
  </si>
  <si>
    <t>Calle 118 No. 19 - 53</t>
  </si>
  <si>
    <t>Santa Bárbara</t>
  </si>
  <si>
    <t>Calle 125 No. 21a - 30</t>
  </si>
  <si>
    <t>Santa Bárbara bahías</t>
  </si>
  <si>
    <t>Carrera 19a #125-00</t>
  </si>
  <si>
    <t>Alhambra 1 Carulla</t>
  </si>
  <si>
    <t>Suba</t>
  </si>
  <si>
    <t>Calle 114A No. 45 - 98</t>
  </si>
  <si>
    <t>Alhambra 2 Triangulo</t>
  </si>
  <si>
    <t>Calle 114A No. 45 - 18</t>
  </si>
  <si>
    <t>Puentearanda</t>
  </si>
  <si>
    <t>Calle 9 No. 38 - 00</t>
  </si>
  <si>
    <t>Calle 9 con Carrera 37</t>
  </si>
  <si>
    <t>Calle 9 con Carrera 37A</t>
  </si>
  <si>
    <t>Lote 12</t>
  </si>
  <si>
    <t>Fontibón</t>
  </si>
  <si>
    <t>Calle 22c No.68F-34</t>
  </si>
  <si>
    <t>-</t>
  </si>
  <si>
    <t>Carrera 75 No. 23f-00</t>
  </si>
  <si>
    <t>Modelia 2</t>
  </si>
  <si>
    <t>Carrera 75 No. 24c-19</t>
  </si>
  <si>
    <t>Nicolas de Federman</t>
  </si>
  <si>
    <t>Calle 58a No. 38-00</t>
  </si>
  <si>
    <t>Castellana</t>
  </si>
  <si>
    <t>Barrios unidos</t>
  </si>
  <si>
    <t>Calle 95 No. 47-00</t>
  </si>
  <si>
    <t>Castilla</t>
  </si>
  <si>
    <t>Kennedy</t>
  </si>
  <si>
    <t>Carrera 77 No. 8a - 50</t>
  </si>
  <si>
    <t>El Carmelo</t>
  </si>
  <si>
    <t>Bosa</t>
  </si>
  <si>
    <t>Calle 51 sur 81D - 00</t>
  </si>
  <si>
    <t>Gloria Lara 1</t>
  </si>
  <si>
    <t>Calle 131C bis No. 94a - 99</t>
  </si>
  <si>
    <t>Gloria Lara 2</t>
  </si>
  <si>
    <t>Calle 131B bis No. 94D - 23</t>
  </si>
  <si>
    <t>Gloria Lara 3</t>
  </si>
  <si>
    <t>Carrera 94B No. 131 - 05</t>
  </si>
  <si>
    <t>Suba Compartir etapa 4</t>
  </si>
  <si>
    <t>Suba Compartir etapa 5</t>
  </si>
  <si>
    <t>Suba Compartir 1-1</t>
  </si>
  <si>
    <t xml:space="preserve">Calle 153 #134-00 </t>
  </si>
  <si>
    <t>Suba Compartir 1-2</t>
  </si>
  <si>
    <t>Carrera 136a #152f-01</t>
  </si>
  <si>
    <t>Suba Compartir 1-3</t>
  </si>
  <si>
    <t>Carrera 136a #151d/153</t>
  </si>
  <si>
    <t>Suba Compartir 1-4</t>
  </si>
  <si>
    <t>Carrera 136a #151g-01</t>
  </si>
  <si>
    <t>Suba Compartir 1-5</t>
  </si>
  <si>
    <t>Calle 151d #135-20</t>
  </si>
  <si>
    <t>Suba Compartir 1-6</t>
  </si>
  <si>
    <t>Calle 151d #133/135</t>
  </si>
  <si>
    <t>Minuto</t>
  </si>
  <si>
    <t>Cupos azules</t>
  </si>
  <si>
    <t>COPROPIEDAD</t>
  </si>
  <si>
    <t>Terminal Salitre Modulo 1</t>
  </si>
  <si>
    <t>Diagonal 23 A No. 69-53</t>
  </si>
  <si>
    <t>DADEP 359</t>
  </si>
  <si>
    <t>San Andresito Asdincgo</t>
  </si>
  <si>
    <t>San Andresito Providencia</t>
  </si>
  <si>
    <t>San Andresito Roncador</t>
  </si>
  <si>
    <t>Modelia EXITO</t>
  </si>
  <si>
    <t>Carrera 151B #116-40</t>
  </si>
  <si>
    <t>Calle 151B #116-15</t>
  </si>
  <si>
    <t>IDU NIVEL</t>
  </si>
  <si>
    <t>IDU SUBT</t>
  </si>
  <si>
    <t>TERMINAL</t>
  </si>
  <si>
    <t>Terminal Norte</t>
  </si>
  <si>
    <t>Calle 192 # 19-43</t>
  </si>
  <si>
    <t>$ -</t>
  </si>
  <si>
    <t>Terminal Sur</t>
  </si>
  <si>
    <t>Calle 57Q #75F - 82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</si>
</sst>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??_-;_-@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4A5C7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E2EFD9"/>
        <bgColor rgb="FFE2EFD9"/>
      </patternFill>
    </fill>
  </fills>
  <borders count="32">
    <border>
      <left/>
      <right/>
      <top/>
      <bottom/>
      <diagonal/>
    </border>
    <border>
      <left style="thin">
        <color rgb="FF92D050"/>
      </left>
      <right style="thin">
        <color rgb="FF92D050"/>
      </right>
      <top/>
      <bottom style="medium">
        <color rgb="FF000000"/>
      </bottom>
      <diagonal/>
    </border>
    <border>
      <left/>
      <right style="thin">
        <color rgb="FF92D050"/>
      </right>
      <top style="thin">
        <color rgb="FF92D050"/>
      </top>
      <bottom style="medium">
        <color rgb="FF00000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00000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92D050"/>
      </right>
      <top style="thin">
        <color rgb="FF000000"/>
      </top>
      <bottom/>
      <diagonal/>
    </border>
    <border>
      <left style="thin">
        <color rgb="FF92D050"/>
      </left>
      <right style="thin">
        <color rgb="FF92D050"/>
      </right>
      <top style="thin">
        <color rgb="FF000000"/>
      </top>
      <bottom/>
      <diagonal/>
    </border>
    <border>
      <left style="thin">
        <color rgb="FF92D05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92D050"/>
      </bottom>
      <diagonal/>
    </border>
    <border>
      <left/>
      <right style="thin">
        <color rgb="FF000000"/>
      </right>
      <top style="thin">
        <color rgb="FF000000"/>
      </top>
      <bottom style="thin">
        <color rgb="FF92D050"/>
      </bottom>
      <diagonal/>
    </border>
    <border>
      <left/>
      <right/>
      <top style="thin">
        <color rgb="FF000000"/>
      </top>
      <bottom style="thin">
        <color rgb="FF92D05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92D050"/>
      </right>
      <top/>
      <bottom style="medium">
        <color rgb="FF000000"/>
      </bottom>
      <diagonal/>
    </border>
    <border>
      <left style="thin">
        <color rgb="FF92D05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92D050"/>
      </right>
      <top style="thin">
        <color rgb="FF92D050"/>
      </top>
      <bottom style="medium">
        <color rgb="FF000000"/>
      </bottom>
      <diagonal/>
    </border>
    <border>
      <left style="thin">
        <color rgb="FF92D050"/>
      </left>
      <right style="thin">
        <color rgb="FF000000"/>
      </right>
      <top style="thin">
        <color rgb="FF92D05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92D050"/>
      </bottom>
      <diagonal/>
    </border>
    <border>
      <left style="thin">
        <color rgb="FF00000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000000"/>
      </right>
      <top style="thin">
        <color rgb="FF92D050"/>
      </top>
      <bottom style="thin">
        <color rgb="FF92D050"/>
      </bottom>
      <diagonal/>
    </border>
    <border>
      <left style="thin">
        <color rgb="FF000000"/>
      </left>
      <right/>
      <top style="thin">
        <color rgb="FF92D050"/>
      </top>
      <bottom style="thin">
        <color rgb="FF92D050"/>
      </bottom>
      <diagonal/>
    </border>
    <border>
      <left style="thin">
        <color rgb="FF000000"/>
      </left>
      <right style="thin">
        <color rgb="FF000000"/>
      </right>
      <top/>
      <bottom style="thin">
        <color rgb="FF92D050"/>
      </bottom>
      <diagonal/>
    </border>
    <border>
      <left style="thin">
        <color rgb="FF00000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000000"/>
      </right>
      <top/>
      <bottom style="thin">
        <color rgb="FF92D050"/>
      </bottom>
      <diagonal/>
    </border>
    <border>
      <left style="thin">
        <color rgb="FF000000"/>
      </left>
      <right/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92D050"/>
      </right>
      <top/>
      <bottom style="thin">
        <color rgb="FF000000"/>
      </bottom>
      <diagonal/>
    </border>
    <border>
      <left style="thin">
        <color rgb="FF92D050"/>
      </left>
      <right style="thin">
        <color rgb="FF92D050"/>
      </right>
      <top/>
      <bottom style="thin">
        <color rgb="FF000000"/>
      </bottom>
      <diagonal/>
    </border>
    <border>
      <left style="thin">
        <color rgb="FF92D05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1" fontId="1" fillId="0" borderId="0" xfId="0" applyNumberFormat="1" applyFo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164" fontId="1" fillId="0" borderId="4" xfId="0" applyNumberFormat="1" applyFont="1" applyBorder="1"/>
    <xf numFmtId="1" fontId="1" fillId="0" borderId="4" xfId="0" applyNumberFormat="1" applyFont="1" applyBorder="1"/>
    <xf numFmtId="164" fontId="1" fillId="0" borderId="0" xfId="0" applyNumberFormat="1" applyFont="1"/>
    <xf numFmtId="0" fontId="1" fillId="3" borderId="5" xfId="0" applyFont="1" applyFill="1" applyBorder="1" applyAlignment="1">
      <alignment wrapText="1"/>
    </xf>
    <xf numFmtId="164" fontId="1" fillId="3" borderId="5" xfId="0" applyNumberFormat="1" applyFont="1" applyFill="1" applyBorder="1"/>
    <xf numFmtId="1" fontId="1" fillId="3" borderId="5" xfId="0" applyNumberFormat="1" applyFont="1" applyFill="1" applyBorder="1"/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" fillId="3" borderId="21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vertical="center" wrapText="1"/>
    </xf>
    <xf numFmtId="164" fontId="1" fillId="3" borderId="19" xfId="0" applyNumberFormat="1" applyFont="1" applyFill="1" applyBorder="1"/>
    <xf numFmtId="1" fontId="1" fillId="3" borderId="20" xfId="0" applyNumberFormat="1" applyFont="1" applyFill="1" applyBorder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164" fontId="1" fillId="0" borderId="23" xfId="0" applyNumberFormat="1" applyFont="1" applyBorder="1"/>
    <xf numFmtId="1" fontId="1" fillId="0" borderId="24" xfId="0" applyNumberFormat="1" applyFont="1" applyBorder="1"/>
    <xf numFmtId="0" fontId="1" fillId="0" borderId="23" xfId="0" applyFont="1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164" fontId="1" fillId="0" borderId="27" xfId="0" applyNumberFormat="1" applyFont="1" applyBorder="1"/>
    <xf numFmtId="164" fontId="1" fillId="0" borderId="28" xfId="0" applyNumberFormat="1" applyFont="1" applyBorder="1"/>
    <xf numFmtId="1" fontId="1" fillId="0" borderId="28" xfId="0" applyNumberFormat="1" applyFont="1" applyBorder="1"/>
    <xf numFmtId="1" fontId="1" fillId="0" borderId="29" xfId="0" applyNumberFormat="1" applyFont="1" applyBorder="1"/>
    <xf numFmtId="164" fontId="1" fillId="3" borderId="31" xfId="0" applyNumberFormat="1" applyFont="1" applyFill="1" applyBorder="1"/>
    <xf numFmtId="0" fontId="1" fillId="0" borderId="2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1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998"/>
  <sheetViews>
    <sheetView showGridLines="0" workbookViewId="0">
      <pane ySplit="2" topLeftCell="A3" activePane="bottomLeft" state="frozen"/>
      <selection pane="bottomLeft" activeCell="B4" sqref="B4"/>
    </sheetView>
  </sheetViews>
  <sheetFormatPr baseColWidth="10" defaultColWidth="14.42578125" defaultRowHeight="15" customHeight="1" x14ac:dyDescent="0.25"/>
  <cols>
    <col min="1" max="1" width="1.85546875" customWidth="1"/>
    <col min="2" max="2" width="14.28515625" customWidth="1"/>
    <col min="3" max="3" width="24.42578125" customWidth="1"/>
    <col min="4" max="4" width="13.85546875" customWidth="1"/>
    <col min="5" max="5" width="24.140625" customWidth="1"/>
    <col min="6" max="6" width="22.5703125" customWidth="1"/>
    <col min="7" max="7" width="19" customWidth="1"/>
    <col min="8" max="8" width="8.28515625" customWidth="1"/>
    <col min="9" max="10" width="9.42578125" customWidth="1"/>
    <col min="11" max="11" width="14.85546875" customWidth="1"/>
    <col min="12" max="12" width="11.5703125" customWidth="1"/>
    <col min="13" max="13" width="13.5703125" customWidth="1"/>
    <col min="14" max="14" width="8.28515625" customWidth="1"/>
    <col min="15" max="16" width="9.42578125" customWidth="1"/>
    <col min="17" max="17" width="14.85546875" customWidth="1"/>
    <col min="18" max="19" width="8.28515625" customWidth="1"/>
    <col min="20" max="21" width="8.42578125" customWidth="1"/>
    <col min="22" max="22" width="14.85546875" customWidth="1"/>
    <col min="23" max="23" width="8.7109375" customWidth="1"/>
    <col min="24" max="32" width="10.7109375" customWidth="1"/>
  </cols>
  <sheetData>
    <row r="1" spans="1:32" ht="15" customHeight="1" x14ac:dyDescent="0.25">
      <c r="A1" s="1"/>
      <c r="B1" s="47" t="s">
        <v>1</v>
      </c>
      <c r="C1" s="49" t="s">
        <v>2</v>
      </c>
      <c r="D1" s="51" t="s">
        <v>3</v>
      </c>
      <c r="E1" s="53" t="s">
        <v>4</v>
      </c>
      <c r="F1" s="44" t="s">
        <v>5</v>
      </c>
      <c r="G1" s="46"/>
      <c r="H1" s="44" t="s">
        <v>6</v>
      </c>
      <c r="I1" s="45"/>
      <c r="J1" s="45"/>
      <c r="K1" s="45"/>
      <c r="L1" s="45"/>
      <c r="M1" s="46"/>
      <c r="N1" s="44" t="s">
        <v>7</v>
      </c>
      <c r="O1" s="45"/>
      <c r="P1" s="45"/>
      <c r="Q1" s="45"/>
      <c r="R1" s="46"/>
      <c r="S1" s="44" t="s">
        <v>8</v>
      </c>
      <c r="T1" s="45"/>
      <c r="U1" s="45"/>
      <c r="V1" s="45"/>
      <c r="W1" s="46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 x14ac:dyDescent="0.25">
      <c r="A2" s="1"/>
      <c r="B2" s="48"/>
      <c r="C2" s="50"/>
      <c r="D2" s="52"/>
      <c r="E2" s="54"/>
      <c r="F2" s="13" t="s">
        <v>9</v>
      </c>
      <c r="G2" s="14" t="s">
        <v>10</v>
      </c>
      <c r="H2" s="15" t="s">
        <v>114</v>
      </c>
      <c r="I2" s="3" t="s">
        <v>11</v>
      </c>
      <c r="J2" s="4" t="s">
        <v>12</v>
      </c>
      <c r="K2" s="4" t="s">
        <v>13</v>
      </c>
      <c r="L2" s="4" t="s">
        <v>14</v>
      </c>
      <c r="M2" s="16" t="s">
        <v>115</v>
      </c>
      <c r="N2" s="15" t="s">
        <v>114</v>
      </c>
      <c r="O2" s="3" t="s">
        <v>11</v>
      </c>
      <c r="P2" s="4" t="s">
        <v>12</v>
      </c>
      <c r="Q2" s="4" t="s">
        <v>13</v>
      </c>
      <c r="R2" s="16" t="s">
        <v>14</v>
      </c>
      <c r="S2" s="15" t="s">
        <v>114</v>
      </c>
      <c r="T2" s="3" t="s">
        <v>11</v>
      </c>
      <c r="U2" s="4" t="s">
        <v>12</v>
      </c>
      <c r="V2" s="4" t="s">
        <v>13</v>
      </c>
      <c r="W2" s="16" t="s">
        <v>14</v>
      </c>
      <c r="X2" s="5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25">
      <c r="A3" s="1"/>
      <c r="B3" s="17" t="s">
        <v>116</v>
      </c>
      <c r="C3" s="18" t="s">
        <v>117</v>
      </c>
      <c r="D3" s="10" t="s">
        <v>77</v>
      </c>
      <c r="E3" s="19" t="s">
        <v>118</v>
      </c>
      <c r="F3" s="20" t="s">
        <v>50</v>
      </c>
      <c r="G3" s="21" t="s">
        <v>20</v>
      </c>
      <c r="H3" s="22">
        <v>95</v>
      </c>
      <c r="I3" s="11">
        <f t="shared" ref="I3:I46" si="0">H3*60</f>
        <v>5700</v>
      </c>
      <c r="J3" s="11">
        <v>25700</v>
      </c>
      <c r="K3" s="11">
        <v>140000</v>
      </c>
      <c r="L3" s="12">
        <f>236-8</f>
        <v>228</v>
      </c>
      <c r="M3" s="23">
        <v>8</v>
      </c>
      <c r="N3" s="22">
        <v>60</v>
      </c>
      <c r="O3" s="11">
        <f t="shared" ref="O3:O46" si="1">N3*60</f>
        <v>3600</v>
      </c>
      <c r="P3" s="11">
        <v>12000</v>
      </c>
      <c r="Q3" s="11">
        <v>76000</v>
      </c>
      <c r="R3" s="23">
        <v>30</v>
      </c>
      <c r="S3" s="22">
        <v>0</v>
      </c>
      <c r="T3" s="11">
        <f t="shared" ref="T3:T47" si="2">S3*60</f>
        <v>0</v>
      </c>
      <c r="U3" s="11">
        <v>0</v>
      </c>
      <c r="V3" s="11">
        <v>0</v>
      </c>
      <c r="W3" s="23">
        <v>20</v>
      </c>
      <c r="X3" s="5"/>
      <c r="Y3" s="1"/>
      <c r="Z3" s="1"/>
      <c r="AA3" s="1"/>
      <c r="AB3" s="1"/>
      <c r="AC3" s="1"/>
      <c r="AD3" s="1"/>
      <c r="AE3" s="1"/>
      <c r="AF3" s="1"/>
    </row>
    <row r="4" spans="1:32" ht="15.75" customHeight="1" x14ac:dyDescent="0.25">
      <c r="A4" s="1"/>
      <c r="B4" s="24" t="s">
        <v>15</v>
      </c>
      <c r="C4" s="25" t="s">
        <v>16</v>
      </c>
      <c r="D4" s="6" t="s">
        <v>17</v>
      </c>
      <c r="E4" s="26" t="s">
        <v>18</v>
      </c>
      <c r="F4" s="27" t="s">
        <v>19</v>
      </c>
      <c r="G4" s="28" t="s">
        <v>20</v>
      </c>
      <c r="H4" s="29">
        <v>77</v>
      </c>
      <c r="I4" s="7">
        <f t="shared" si="0"/>
        <v>4620</v>
      </c>
      <c r="J4" s="7">
        <v>20000</v>
      </c>
      <c r="K4" s="7">
        <v>200000</v>
      </c>
      <c r="L4" s="8">
        <v>35</v>
      </c>
      <c r="M4" s="30">
        <v>1</v>
      </c>
      <c r="N4" s="29">
        <v>54</v>
      </c>
      <c r="O4" s="7">
        <f t="shared" si="1"/>
        <v>3240</v>
      </c>
      <c r="P4" s="7">
        <v>8400</v>
      </c>
      <c r="Q4" s="7">
        <v>100000</v>
      </c>
      <c r="R4" s="30">
        <v>0</v>
      </c>
      <c r="S4" s="29">
        <v>10</v>
      </c>
      <c r="T4" s="7">
        <f t="shared" si="2"/>
        <v>600</v>
      </c>
      <c r="U4" s="7">
        <v>3000</v>
      </c>
      <c r="V4" s="7">
        <v>38000</v>
      </c>
      <c r="W4" s="30">
        <v>8</v>
      </c>
      <c r="X4" s="5"/>
      <c r="Y4" s="1"/>
      <c r="Z4" s="1"/>
      <c r="AA4" s="1"/>
      <c r="AB4" s="1"/>
      <c r="AC4" s="1"/>
      <c r="AD4" s="1"/>
      <c r="AE4" s="1"/>
      <c r="AF4" s="1"/>
    </row>
    <row r="5" spans="1:32" ht="15" customHeight="1" x14ac:dyDescent="0.25">
      <c r="A5" s="1"/>
      <c r="B5" s="17" t="s">
        <v>15</v>
      </c>
      <c r="C5" s="18" t="s">
        <v>21</v>
      </c>
      <c r="D5" s="10" t="s">
        <v>22</v>
      </c>
      <c r="E5" s="19" t="s">
        <v>23</v>
      </c>
      <c r="F5" s="20" t="s">
        <v>24</v>
      </c>
      <c r="G5" s="21" t="s">
        <v>25</v>
      </c>
      <c r="H5" s="22">
        <v>83</v>
      </c>
      <c r="I5" s="11">
        <f t="shared" si="0"/>
        <v>4980</v>
      </c>
      <c r="J5" s="11">
        <v>22800</v>
      </c>
      <c r="K5" s="11">
        <v>200000</v>
      </c>
      <c r="L5" s="12">
        <v>20</v>
      </c>
      <c r="M5" s="23">
        <v>2</v>
      </c>
      <c r="N5" s="22">
        <v>58</v>
      </c>
      <c r="O5" s="11">
        <f t="shared" si="1"/>
        <v>3480</v>
      </c>
      <c r="P5" s="11">
        <v>10000</v>
      </c>
      <c r="Q5" s="11">
        <v>100000</v>
      </c>
      <c r="R5" s="23">
        <v>6</v>
      </c>
      <c r="S5" s="22">
        <v>10</v>
      </c>
      <c r="T5" s="11">
        <f t="shared" si="2"/>
        <v>600</v>
      </c>
      <c r="U5" s="11">
        <v>3000</v>
      </c>
      <c r="V5" s="11">
        <v>38000</v>
      </c>
      <c r="W5" s="23">
        <v>0</v>
      </c>
      <c r="X5" s="5"/>
      <c r="Y5" s="1"/>
      <c r="Z5" s="1"/>
      <c r="AA5" s="1"/>
      <c r="AB5" s="1"/>
      <c r="AC5" s="1"/>
      <c r="AD5" s="1"/>
      <c r="AE5" s="1"/>
      <c r="AF5" s="1"/>
    </row>
    <row r="6" spans="1:32" ht="15" customHeight="1" x14ac:dyDescent="0.25">
      <c r="A6" s="1"/>
      <c r="B6" s="24" t="s">
        <v>15</v>
      </c>
      <c r="C6" s="25" t="s">
        <v>26</v>
      </c>
      <c r="D6" s="6" t="s">
        <v>22</v>
      </c>
      <c r="E6" s="26" t="s">
        <v>27</v>
      </c>
      <c r="F6" s="27" t="s">
        <v>28</v>
      </c>
      <c r="G6" s="28" t="s">
        <v>20</v>
      </c>
      <c r="H6" s="29">
        <v>97</v>
      </c>
      <c r="I6" s="7">
        <f t="shared" si="0"/>
        <v>5820</v>
      </c>
      <c r="J6" s="7">
        <v>24000</v>
      </c>
      <c r="K6" s="7">
        <v>212400</v>
      </c>
      <c r="L6" s="8">
        <v>71</v>
      </c>
      <c r="M6" s="30">
        <v>1</v>
      </c>
      <c r="N6" s="29">
        <v>68</v>
      </c>
      <c r="O6" s="7">
        <f t="shared" si="1"/>
        <v>4080</v>
      </c>
      <c r="P6" s="7">
        <v>11000</v>
      </c>
      <c r="Q6" s="7">
        <v>110000</v>
      </c>
      <c r="R6" s="30">
        <v>5</v>
      </c>
      <c r="S6" s="29">
        <v>10</v>
      </c>
      <c r="T6" s="7">
        <f t="shared" si="2"/>
        <v>600</v>
      </c>
      <c r="U6" s="7">
        <v>3000</v>
      </c>
      <c r="V6" s="7">
        <v>38000</v>
      </c>
      <c r="W6" s="30">
        <v>14</v>
      </c>
      <c r="X6" s="5"/>
      <c r="Y6" s="1"/>
      <c r="Z6" s="1"/>
      <c r="AA6" s="1"/>
      <c r="AB6" s="1"/>
      <c r="AC6" s="1"/>
      <c r="AD6" s="1"/>
      <c r="AE6" s="1"/>
      <c r="AF6" s="1"/>
    </row>
    <row r="7" spans="1:32" ht="15" customHeight="1" x14ac:dyDescent="0.25">
      <c r="A7" s="1"/>
      <c r="B7" s="17" t="s">
        <v>15</v>
      </c>
      <c r="C7" s="18" t="s">
        <v>29</v>
      </c>
      <c r="D7" s="10" t="s">
        <v>22</v>
      </c>
      <c r="E7" s="19" t="s">
        <v>30</v>
      </c>
      <c r="F7" s="20" t="s">
        <v>24</v>
      </c>
      <c r="G7" s="21" t="s">
        <v>20</v>
      </c>
      <c r="H7" s="22">
        <v>90</v>
      </c>
      <c r="I7" s="11">
        <f t="shared" si="0"/>
        <v>5400</v>
      </c>
      <c r="J7" s="11">
        <v>21300</v>
      </c>
      <c r="K7" s="11">
        <v>212400</v>
      </c>
      <c r="L7" s="12">
        <v>57</v>
      </c>
      <c r="M7" s="23">
        <v>3</v>
      </c>
      <c r="N7" s="22">
        <v>60</v>
      </c>
      <c r="O7" s="11">
        <f t="shared" si="1"/>
        <v>3600</v>
      </c>
      <c r="P7" s="11">
        <v>9300</v>
      </c>
      <c r="Q7" s="11">
        <v>106500</v>
      </c>
      <c r="R7" s="23">
        <v>5</v>
      </c>
      <c r="S7" s="22">
        <v>10</v>
      </c>
      <c r="T7" s="11">
        <f t="shared" si="2"/>
        <v>600</v>
      </c>
      <c r="U7" s="11">
        <v>3000</v>
      </c>
      <c r="V7" s="11">
        <v>38000</v>
      </c>
      <c r="W7" s="23">
        <v>7</v>
      </c>
      <c r="X7" s="5"/>
      <c r="Y7" s="1"/>
      <c r="Z7" s="1"/>
      <c r="AA7" s="1"/>
      <c r="AB7" s="1"/>
      <c r="AC7" s="1"/>
      <c r="AD7" s="1"/>
      <c r="AE7" s="1"/>
      <c r="AF7" s="1"/>
    </row>
    <row r="8" spans="1:32" ht="15" customHeight="1" x14ac:dyDescent="0.25">
      <c r="A8" s="1"/>
      <c r="B8" s="24" t="s">
        <v>15</v>
      </c>
      <c r="C8" s="25" t="s">
        <v>31</v>
      </c>
      <c r="D8" s="6" t="s">
        <v>22</v>
      </c>
      <c r="E8" s="26" t="s">
        <v>32</v>
      </c>
      <c r="F8" s="27" t="s">
        <v>24</v>
      </c>
      <c r="G8" s="28" t="s">
        <v>25</v>
      </c>
      <c r="H8" s="29">
        <v>90</v>
      </c>
      <c r="I8" s="7">
        <f t="shared" si="0"/>
        <v>5400</v>
      </c>
      <c r="J8" s="7">
        <v>21300</v>
      </c>
      <c r="K8" s="7">
        <v>200000</v>
      </c>
      <c r="L8" s="8">
        <v>43</v>
      </c>
      <c r="M8" s="30">
        <v>5</v>
      </c>
      <c r="N8" s="29">
        <v>60</v>
      </c>
      <c r="O8" s="7">
        <f t="shared" si="1"/>
        <v>3600</v>
      </c>
      <c r="P8" s="7">
        <v>9300</v>
      </c>
      <c r="Q8" s="7">
        <v>100000</v>
      </c>
      <c r="R8" s="30">
        <v>14</v>
      </c>
      <c r="S8" s="29">
        <v>10</v>
      </c>
      <c r="T8" s="7">
        <f t="shared" si="2"/>
        <v>600</v>
      </c>
      <c r="U8" s="7">
        <v>3000</v>
      </c>
      <c r="V8" s="7">
        <v>38000</v>
      </c>
      <c r="W8" s="30">
        <v>16</v>
      </c>
      <c r="X8" s="5"/>
      <c r="Y8" s="1"/>
      <c r="Z8" s="1"/>
      <c r="AA8" s="1"/>
      <c r="AB8" s="1"/>
      <c r="AC8" s="1"/>
      <c r="AD8" s="1"/>
      <c r="AE8" s="1"/>
      <c r="AF8" s="1"/>
    </row>
    <row r="9" spans="1:32" ht="15" customHeight="1" x14ac:dyDescent="0.25">
      <c r="A9" s="1"/>
      <c r="B9" s="17" t="s">
        <v>0</v>
      </c>
      <c r="C9" s="18" t="s">
        <v>33</v>
      </c>
      <c r="D9" s="10" t="s">
        <v>34</v>
      </c>
      <c r="E9" s="19" t="s">
        <v>35</v>
      </c>
      <c r="F9" s="20" t="s">
        <v>24</v>
      </c>
      <c r="G9" s="21" t="s">
        <v>20</v>
      </c>
      <c r="H9" s="22">
        <v>85</v>
      </c>
      <c r="I9" s="11">
        <f t="shared" si="0"/>
        <v>5100</v>
      </c>
      <c r="J9" s="11">
        <v>22000</v>
      </c>
      <c r="K9" s="11">
        <v>200000</v>
      </c>
      <c r="L9" s="12">
        <v>643</v>
      </c>
      <c r="M9" s="23">
        <v>15</v>
      </c>
      <c r="N9" s="22">
        <v>59</v>
      </c>
      <c r="O9" s="11">
        <f t="shared" si="1"/>
        <v>3540</v>
      </c>
      <c r="P9" s="11">
        <v>11000</v>
      </c>
      <c r="Q9" s="11">
        <v>80000</v>
      </c>
      <c r="R9" s="23">
        <v>50</v>
      </c>
      <c r="S9" s="22">
        <v>0</v>
      </c>
      <c r="T9" s="11">
        <f t="shared" si="2"/>
        <v>0</v>
      </c>
      <c r="U9" s="11">
        <v>0</v>
      </c>
      <c r="V9" s="11">
        <v>0</v>
      </c>
      <c r="W9" s="23">
        <v>0</v>
      </c>
      <c r="X9" s="5"/>
      <c r="Y9" s="1"/>
      <c r="Z9" s="1"/>
      <c r="AA9" s="1"/>
      <c r="AB9" s="1"/>
      <c r="AC9" s="1"/>
      <c r="AD9" s="1"/>
      <c r="AE9" s="1"/>
      <c r="AF9" s="1"/>
    </row>
    <row r="10" spans="1:32" ht="15" customHeight="1" x14ac:dyDescent="0.25">
      <c r="A10" s="1"/>
      <c r="B10" s="24" t="s">
        <v>0</v>
      </c>
      <c r="C10" s="25" t="s">
        <v>36</v>
      </c>
      <c r="D10" s="6" t="s">
        <v>37</v>
      </c>
      <c r="E10" s="26" t="s">
        <v>38</v>
      </c>
      <c r="F10" s="27" t="s">
        <v>24</v>
      </c>
      <c r="G10" s="28" t="s">
        <v>20</v>
      </c>
      <c r="H10" s="29">
        <v>68</v>
      </c>
      <c r="I10" s="7">
        <f t="shared" si="0"/>
        <v>4080</v>
      </c>
      <c r="J10" s="7">
        <v>10000</v>
      </c>
      <c r="K10" s="7">
        <v>143000</v>
      </c>
      <c r="L10" s="8">
        <v>230</v>
      </c>
      <c r="M10" s="30">
        <v>8</v>
      </c>
      <c r="N10" s="29">
        <v>47</v>
      </c>
      <c r="O10" s="7">
        <f t="shared" si="1"/>
        <v>2820</v>
      </c>
      <c r="P10" s="7">
        <v>7000</v>
      </c>
      <c r="Q10" s="7">
        <v>62000</v>
      </c>
      <c r="R10" s="30">
        <v>40</v>
      </c>
      <c r="S10" s="29">
        <v>0</v>
      </c>
      <c r="T10" s="7">
        <f t="shared" si="2"/>
        <v>0</v>
      </c>
      <c r="U10" s="7">
        <v>0</v>
      </c>
      <c r="V10" s="7">
        <v>0</v>
      </c>
      <c r="W10" s="30">
        <v>0</v>
      </c>
      <c r="X10" s="5"/>
      <c r="Y10" s="1"/>
      <c r="Z10" s="1"/>
      <c r="AA10" s="1"/>
      <c r="AB10" s="1"/>
      <c r="AC10" s="1"/>
      <c r="AD10" s="1"/>
      <c r="AE10" s="1"/>
      <c r="AF10" s="1"/>
    </row>
    <row r="11" spans="1:32" ht="15" customHeight="1" x14ac:dyDescent="0.25">
      <c r="A11" s="1"/>
      <c r="B11" s="17" t="s">
        <v>0</v>
      </c>
      <c r="C11" s="18" t="s">
        <v>39</v>
      </c>
      <c r="D11" s="10" t="s">
        <v>37</v>
      </c>
      <c r="E11" s="19" t="s">
        <v>40</v>
      </c>
      <c r="F11" s="20" t="s">
        <v>24</v>
      </c>
      <c r="G11" s="21" t="s">
        <v>20</v>
      </c>
      <c r="H11" s="22">
        <v>68</v>
      </c>
      <c r="I11" s="11">
        <f t="shared" si="0"/>
        <v>4080</v>
      </c>
      <c r="J11" s="11">
        <v>10000</v>
      </c>
      <c r="K11" s="11">
        <v>143000</v>
      </c>
      <c r="L11" s="12">
        <v>152</v>
      </c>
      <c r="M11" s="23">
        <v>5</v>
      </c>
      <c r="N11" s="22">
        <v>47</v>
      </c>
      <c r="O11" s="11">
        <f t="shared" si="1"/>
        <v>2820</v>
      </c>
      <c r="P11" s="11">
        <v>7000</v>
      </c>
      <c r="Q11" s="11">
        <v>62000</v>
      </c>
      <c r="R11" s="23">
        <v>40</v>
      </c>
      <c r="S11" s="22">
        <v>0</v>
      </c>
      <c r="T11" s="11">
        <f t="shared" si="2"/>
        <v>0</v>
      </c>
      <c r="U11" s="11">
        <v>0</v>
      </c>
      <c r="V11" s="11">
        <v>0</v>
      </c>
      <c r="W11" s="23">
        <v>0</v>
      </c>
      <c r="X11" s="5"/>
      <c r="Y11" s="1"/>
      <c r="Z11" s="1"/>
      <c r="AA11" s="1"/>
      <c r="AB11" s="1"/>
      <c r="AC11" s="1"/>
      <c r="AD11" s="1"/>
      <c r="AE11" s="1"/>
      <c r="AF11" s="1"/>
    </row>
    <row r="12" spans="1:32" ht="15" customHeight="1" x14ac:dyDescent="0.25">
      <c r="A12" s="1"/>
      <c r="B12" s="24" t="s">
        <v>0</v>
      </c>
      <c r="C12" s="25" t="s">
        <v>41</v>
      </c>
      <c r="D12" s="6" t="s">
        <v>37</v>
      </c>
      <c r="E12" s="26" t="s">
        <v>42</v>
      </c>
      <c r="F12" s="27" t="s">
        <v>24</v>
      </c>
      <c r="G12" s="28" t="s">
        <v>20</v>
      </c>
      <c r="H12" s="29">
        <v>68</v>
      </c>
      <c r="I12" s="7">
        <f t="shared" si="0"/>
        <v>4080</v>
      </c>
      <c r="J12" s="7">
        <v>10000</v>
      </c>
      <c r="K12" s="7">
        <v>143000</v>
      </c>
      <c r="L12" s="8">
        <v>27</v>
      </c>
      <c r="M12" s="30">
        <v>1</v>
      </c>
      <c r="N12" s="29">
        <v>47</v>
      </c>
      <c r="O12" s="7">
        <f t="shared" si="1"/>
        <v>2820</v>
      </c>
      <c r="P12" s="7">
        <v>7000</v>
      </c>
      <c r="Q12" s="7">
        <v>62000</v>
      </c>
      <c r="R12" s="30">
        <v>6</v>
      </c>
      <c r="S12" s="29">
        <v>0</v>
      </c>
      <c r="T12" s="7">
        <f t="shared" si="2"/>
        <v>0</v>
      </c>
      <c r="U12" s="7">
        <v>0</v>
      </c>
      <c r="V12" s="7">
        <v>0</v>
      </c>
      <c r="W12" s="30">
        <v>50</v>
      </c>
      <c r="X12" s="5"/>
      <c r="Y12" s="1"/>
      <c r="Z12" s="1"/>
      <c r="AA12" s="1"/>
      <c r="AB12" s="1"/>
      <c r="AC12" s="1"/>
      <c r="AD12" s="1"/>
      <c r="AE12" s="1"/>
      <c r="AF12" s="1"/>
    </row>
    <row r="13" spans="1:32" ht="15" customHeight="1" x14ac:dyDescent="0.25">
      <c r="A13" s="1"/>
      <c r="B13" s="17" t="s">
        <v>43</v>
      </c>
      <c r="C13" s="18" t="s">
        <v>44</v>
      </c>
      <c r="D13" s="10" t="s">
        <v>22</v>
      </c>
      <c r="E13" s="19" t="s">
        <v>45</v>
      </c>
      <c r="F13" s="20" t="s">
        <v>24</v>
      </c>
      <c r="G13" s="21" t="s">
        <v>25</v>
      </c>
      <c r="H13" s="22">
        <v>110</v>
      </c>
      <c r="I13" s="11">
        <f t="shared" si="0"/>
        <v>6600</v>
      </c>
      <c r="J13" s="11">
        <v>25700</v>
      </c>
      <c r="K13" s="11">
        <v>300000</v>
      </c>
      <c r="L13" s="12">
        <v>234</v>
      </c>
      <c r="M13" s="23">
        <v>10</v>
      </c>
      <c r="N13" s="22">
        <v>74</v>
      </c>
      <c r="O13" s="11">
        <f t="shared" si="1"/>
        <v>4440</v>
      </c>
      <c r="P13" s="11">
        <v>11000</v>
      </c>
      <c r="Q13" s="11">
        <v>135000</v>
      </c>
      <c r="R13" s="23">
        <v>33</v>
      </c>
      <c r="S13" s="22">
        <v>10</v>
      </c>
      <c r="T13" s="11">
        <f t="shared" si="2"/>
        <v>600</v>
      </c>
      <c r="U13" s="11">
        <v>3000</v>
      </c>
      <c r="V13" s="11">
        <v>38000</v>
      </c>
      <c r="W13" s="23">
        <v>21</v>
      </c>
      <c r="X13" s="1"/>
      <c r="Y13" s="1"/>
      <c r="Z13" s="1"/>
      <c r="AA13" s="1"/>
      <c r="AB13" s="1"/>
      <c r="AC13" s="1"/>
      <c r="AD13" s="1"/>
      <c r="AE13" s="1"/>
      <c r="AF13" s="1"/>
    </row>
    <row r="14" spans="1:32" ht="15" customHeight="1" x14ac:dyDescent="0.25">
      <c r="A14" s="1"/>
      <c r="B14" s="24" t="s">
        <v>43</v>
      </c>
      <c r="C14" s="25" t="s">
        <v>46</v>
      </c>
      <c r="D14" s="6" t="s">
        <v>22</v>
      </c>
      <c r="E14" s="26" t="s">
        <v>47</v>
      </c>
      <c r="F14" s="27" t="s">
        <v>24</v>
      </c>
      <c r="G14" s="28" t="s">
        <v>20</v>
      </c>
      <c r="H14" s="29">
        <v>125</v>
      </c>
      <c r="I14" s="7">
        <f t="shared" si="0"/>
        <v>7500</v>
      </c>
      <c r="J14" s="7">
        <v>25700</v>
      </c>
      <c r="K14" s="7">
        <v>300000</v>
      </c>
      <c r="L14" s="8">
        <v>208</v>
      </c>
      <c r="M14" s="30">
        <v>9</v>
      </c>
      <c r="N14" s="29">
        <v>84</v>
      </c>
      <c r="O14" s="7">
        <f t="shared" si="1"/>
        <v>5040</v>
      </c>
      <c r="P14" s="7">
        <v>11000</v>
      </c>
      <c r="Q14" s="7">
        <v>135000</v>
      </c>
      <c r="R14" s="30">
        <v>23</v>
      </c>
      <c r="S14" s="29">
        <v>10</v>
      </c>
      <c r="T14" s="7">
        <f t="shared" si="2"/>
        <v>600</v>
      </c>
      <c r="U14" s="7">
        <v>4000</v>
      </c>
      <c r="V14" s="7">
        <v>38000</v>
      </c>
      <c r="W14" s="30">
        <v>23</v>
      </c>
      <c r="X14" s="1"/>
      <c r="Y14" s="1"/>
      <c r="Z14" s="1"/>
      <c r="AA14" s="1"/>
      <c r="AB14" s="1"/>
      <c r="AC14" s="1"/>
      <c r="AD14" s="1"/>
      <c r="AE14" s="1"/>
      <c r="AF14" s="1"/>
    </row>
    <row r="15" spans="1:32" ht="15" customHeight="1" x14ac:dyDescent="0.25">
      <c r="A15" s="1"/>
      <c r="B15" s="17" t="s">
        <v>43</v>
      </c>
      <c r="C15" s="18" t="s">
        <v>48</v>
      </c>
      <c r="D15" s="10" t="s">
        <v>22</v>
      </c>
      <c r="E15" s="19" t="s">
        <v>49</v>
      </c>
      <c r="F15" s="20" t="s">
        <v>50</v>
      </c>
      <c r="G15" s="21" t="s">
        <v>20</v>
      </c>
      <c r="H15" s="22">
        <v>125</v>
      </c>
      <c r="I15" s="11">
        <f t="shared" si="0"/>
        <v>7500</v>
      </c>
      <c r="J15" s="11">
        <v>25700</v>
      </c>
      <c r="K15" s="11">
        <v>300000</v>
      </c>
      <c r="L15" s="12">
        <v>357</v>
      </c>
      <c r="M15" s="23">
        <v>14</v>
      </c>
      <c r="N15" s="22">
        <v>84</v>
      </c>
      <c r="O15" s="11">
        <f t="shared" si="1"/>
        <v>5040</v>
      </c>
      <c r="P15" s="11">
        <v>11000</v>
      </c>
      <c r="Q15" s="11">
        <v>135000</v>
      </c>
      <c r="R15" s="23">
        <v>22</v>
      </c>
      <c r="S15" s="22">
        <v>10</v>
      </c>
      <c r="T15" s="11">
        <f t="shared" si="2"/>
        <v>600</v>
      </c>
      <c r="U15" s="11">
        <v>4000</v>
      </c>
      <c r="V15" s="11">
        <v>38000</v>
      </c>
      <c r="W15" s="23">
        <v>35</v>
      </c>
      <c r="X15" s="1"/>
      <c r="Y15" s="1"/>
      <c r="Z15" s="1"/>
      <c r="AA15" s="1"/>
      <c r="AB15" s="1"/>
      <c r="AC15" s="1"/>
      <c r="AD15" s="1"/>
      <c r="AE15" s="1"/>
      <c r="AF15" s="1"/>
    </row>
    <row r="16" spans="1:32" ht="15" customHeight="1" x14ac:dyDescent="0.25">
      <c r="A16" s="1"/>
      <c r="B16" s="24" t="s">
        <v>43</v>
      </c>
      <c r="C16" s="25" t="s">
        <v>51</v>
      </c>
      <c r="D16" s="6" t="s">
        <v>22</v>
      </c>
      <c r="E16" s="26" t="s">
        <v>52</v>
      </c>
      <c r="F16" s="27" t="s">
        <v>24</v>
      </c>
      <c r="G16" s="28" t="s">
        <v>20</v>
      </c>
      <c r="H16" s="29">
        <v>110</v>
      </c>
      <c r="I16" s="7">
        <f t="shared" si="0"/>
        <v>6600</v>
      </c>
      <c r="J16" s="7">
        <v>18000</v>
      </c>
      <c r="K16" s="7">
        <v>227000</v>
      </c>
      <c r="L16" s="8">
        <v>287</v>
      </c>
      <c r="M16" s="30">
        <v>10</v>
      </c>
      <c r="N16" s="29">
        <v>76</v>
      </c>
      <c r="O16" s="7">
        <f t="shared" si="1"/>
        <v>4560</v>
      </c>
      <c r="P16" s="7">
        <v>7000</v>
      </c>
      <c r="Q16" s="7">
        <v>113500</v>
      </c>
      <c r="R16" s="30">
        <v>28</v>
      </c>
      <c r="S16" s="29">
        <v>10</v>
      </c>
      <c r="T16" s="7">
        <f t="shared" si="2"/>
        <v>600</v>
      </c>
      <c r="U16" s="7">
        <v>4000</v>
      </c>
      <c r="V16" s="7">
        <v>38000</v>
      </c>
      <c r="W16" s="30">
        <v>18</v>
      </c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 x14ac:dyDescent="0.25">
      <c r="A17" s="1"/>
      <c r="B17" s="17" t="s">
        <v>119</v>
      </c>
      <c r="C17" s="18" t="s">
        <v>53</v>
      </c>
      <c r="D17" s="10" t="s">
        <v>22</v>
      </c>
      <c r="E17" s="19" t="s">
        <v>54</v>
      </c>
      <c r="F17" s="20" t="s">
        <v>50</v>
      </c>
      <c r="G17" s="21" t="s">
        <v>20</v>
      </c>
      <c r="H17" s="22">
        <v>80</v>
      </c>
      <c r="I17" s="11">
        <f t="shared" si="0"/>
        <v>4800</v>
      </c>
      <c r="J17" s="11">
        <v>21300</v>
      </c>
      <c r="K17" s="11">
        <v>180000</v>
      </c>
      <c r="L17" s="12">
        <v>53</v>
      </c>
      <c r="M17" s="23">
        <v>2</v>
      </c>
      <c r="N17" s="22">
        <v>60</v>
      </c>
      <c r="O17" s="11">
        <f t="shared" si="1"/>
        <v>3600</v>
      </c>
      <c r="P17" s="11">
        <v>9300</v>
      </c>
      <c r="Q17" s="11">
        <v>90000</v>
      </c>
      <c r="R17" s="23">
        <v>4</v>
      </c>
      <c r="S17" s="22">
        <v>10</v>
      </c>
      <c r="T17" s="11">
        <f t="shared" si="2"/>
        <v>600</v>
      </c>
      <c r="U17" s="11">
        <v>3000</v>
      </c>
      <c r="V17" s="11">
        <v>38000</v>
      </c>
      <c r="W17" s="23">
        <v>20</v>
      </c>
      <c r="X17" s="1"/>
      <c r="Y17" s="1"/>
      <c r="Z17" s="1"/>
      <c r="AA17" s="1"/>
      <c r="AB17" s="1"/>
      <c r="AC17" s="1"/>
      <c r="AD17" s="1"/>
      <c r="AE17" s="1"/>
      <c r="AF17" s="1"/>
    </row>
    <row r="18" spans="1:32" ht="15" customHeight="1" x14ac:dyDescent="0.25">
      <c r="A18" s="1"/>
      <c r="B18" s="24" t="s">
        <v>119</v>
      </c>
      <c r="C18" s="25" t="s">
        <v>55</v>
      </c>
      <c r="D18" s="6" t="s">
        <v>22</v>
      </c>
      <c r="E18" s="26" t="s">
        <v>56</v>
      </c>
      <c r="F18" s="27" t="s">
        <v>50</v>
      </c>
      <c r="G18" s="28" t="s">
        <v>20</v>
      </c>
      <c r="H18" s="29">
        <v>80</v>
      </c>
      <c r="I18" s="7">
        <f t="shared" si="0"/>
        <v>4800</v>
      </c>
      <c r="J18" s="7">
        <v>21300</v>
      </c>
      <c r="K18" s="7">
        <v>180000</v>
      </c>
      <c r="L18" s="8">
        <v>58</v>
      </c>
      <c r="M18" s="30">
        <v>2</v>
      </c>
      <c r="N18" s="29">
        <v>60</v>
      </c>
      <c r="O18" s="7">
        <f t="shared" si="1"/>
        <v>3600</v>
      </c>
      <c r="P18" s="7">
        <v>9300</v>
      </c>
      <c r="Q18" s="7">
        <v>90000</v>
      </c>
      <c r="R18" s="30">
        <v>7</v>
      </c>
      <c r="S18" s="29">
        <v>10</v>
      </c>
      <c r="T18" s="7">
        <f t="shared" si="2"/>
        <v>600</v>
      </c>
      <c r="U18" s="7">
        <v>3000</v>
      </c>
      <c r="V18" s="7">
        <v>38000</v>
      </c>
      <c r="W18" s="30">
        <v>20</v>
      </c>
      <c r="X18" s="1"/>
      <c r="Y18" s="1"/>
      <c r="Z18" s="1"/>
      <c r="AA18" s="1"/>
      <c r="AB18" s="1"/>
      <c r="AC18" s="1"/>
      <c r="AD18" s="1"/>
      <c r="AE18" s="1"/>
      <c r="AF18" s="1"/>
    </row>
    <row r="19" spans="1:32" ht="15" customHeight="1" x14ac:dyDescent="0.25">
      <c r="A19" s="1"/>
      <c r="B19" s="17" t="s">
        <v>119</v>
      </c>
      <c r="C19" s="18" t="s">
        <v>57</v>
      </c>
      <c r="D19" s="10" t="s">
        <v>22</v>
      </c>
      <c r="E19" s="19" t="s">
        <v>58</v>
      </c>
      <c r="F19" s="20" t="s">
        <v>50</v>
      </c>
      <c r="G19" s="21" t="s">
        <v>20</v>
      </c>
      <c r="H19" s="22">
        <v>80</v>
      </c>
      <c r="I19" s="11">
        <f t="shared" si="0"/>
        <v>4800</v>
      </c>
      <c r="J19" s="11">
        <v>22500</v>
      </c>
      <c r="K19" s="11">
        <v>225000</v>
      </c>
      <c r="L19" s="12">
        <v>110</v>
      </c>
      <c r="M19" s="23">
        <v>8</v>
      </c>
      <c r="N19" s="22">
        <v>50</v>
      </c>
      <c r="O19" s="11">
        <f t="shared" si="1"/>
        <v>3000</v>
      </c>
      <c r="P19" s="11">
        <v>8000</v>
      </c>
      <c r="Q19" s="11">
        <v>95000</v>
      </c>
      <c r="R19" s="23">
        <v>16</v>
      </c>
      <c r="S19" s="22">
        <v>10</v>
      </c>
      <c r="T19" s="11">
        <f t="shared" si="2"/>
        <v>600</v>
      </c>
      <c r="U19" s="11">
        <v>3000</v>
      </c>
      <c r="V19" s="11">
        <v>38000</v>
      </c>
      <c r="W19" s="23">
        <v>20</v>
      </c>
      <c r="X19" s="1"/>
      <c r="Y19" s="1"/>
      <c r="Z19" s="1"/>
      <c r="AA19" s="1"/>
      <c r="AB19" s="1"/>
      <c r="AC19" s="1"/>
      <c r="AD19" s="1"/>
      <c r="AE19" s="1"/>
      <c r="AF19" s="1"/>
    </row>
    <row r="20" spans="1:32" ht="15" customHeight="1" x14ac:dyDescent="0.25">
      <c r="A20" s="1"/>
      <c r="B20" s="24" t="s">
        <v>119</v>
      </c>
      <c r="C20" s="25" t="s">
        <v>59</v>
      </c>
      <c r="D20" s="6" t="s">
        <v>22</v>
      </c>
      <c r="E20" s="26" t="s">
        <v>60</v>
      </c>
      <c r="F20" s="27" t="s">
        <v>50</v>
      </c>
      <c r="G20" s="28" t="s">
        <v>20</v>
      </c>
      <c r="H20" s="29">
        <v>85</v>
      </c>
      <c r="I20" s="7">
        <f t="shared" si="0"/>
        <v>5100</v>
      </c>
      <c r="J20" s="7">
        <v>22500</v>
      </c>
      <c r="K20" s="7">
        <v>225000</v>
      </c>
      <c r="L20" s="8">
        <v>154</v>
      </c>
      <c r="M20" s="30">
        <v>0</v>
      </c>
      <c r="N20" s="29">
        <v>50</v>
      </c>
      <c r="O20" s="7">
        <f t="shared" si="1"/>
        <v>3000</v>
      </c>
      <c r="P20" s="7">
        <v>8000</v>
      </c>
      <c r="Q20" s="7">
        <v>95000</v>
      </c>
      <c r="R20" s="30">
        <v>0</v>
      </c>
      <c r="S20" s="29">
        <v>10</v>
      </c>
      <c r="T20" s="7">
        <f t="shared" si="2"/>
        <v>600</v>
      </c>
      <c r="U20" s="7">
        <v>3000</v>
      </c>
      <c r="V20" s="7">
        <v>38000</v>
      </c>
      <c r="W20" s="30">
        <v>20</v>
      </c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customHeight="1" x14ac:dyDescent="0.25">
      <c r="A21" s="1"/>
      <c r="B21" s="17" t="s">
        <v>119</v>
      </c>
      <c r="C21" s="18" t="s">
        <v>61</v>
      </c>
      <c r="D21" s="10" t="s">
        <v>17</v>
      </c>
      <c r="E21" s="19" t="s">
        <v>62</v>
      </c>
      <c r="F21" s="20" t="s">
        <v>50</v>
      </c>
      <c r="G21" s="21" t="s">
        <v>20</v>
      </c>
      <c r="H21" s="22">
        <v>97</v>
      </c>
      <c r="I21" s="11">
        <f t="shared" si="0"/>
        <v>5820</v>
      </c>
      <c r="J21" s="11">
        <v>25000</v>
      </c>
      <c r="K21" s="11">
        <v>250000</v>
      </c>
      <c r="L21" s="12">
        <v>69</v>
      </c>
      <c r="M21" s="23">
        <v>2</v>
      </c>
      <c r="N21" s="22">
        <v>65</v>
      </c>
      <c r="O21" s="11">
        <f t="shared" si="1"/>
        <v>3900</v>
      </c>
      <c r="P21" s="11">
        <v>10000</v>
      </c>
      <c r="Q21" s="11">
        <v>95000</v>
      </c>
      <c r="R21" s="23">
        <v>15</v>
      </c>
      <c r="S21" s="22">
        <v>10</v>
      </c>
      <c r="T21" s="11">
        <f t="shared" si="2"/>
        <v>600</v>
      </c>
      <c r="U21" s="11">
        <v>3000</v>
      </c>
      <c r="V21" s="11">
        <v>38000</v>
      </c>
      <c r="W21" s="23">
        <v>10</v>
      </c>
      <c r="X21" s="1"/>
      <c r="Y21" s="1"/>
      <c r="Z21" s="1"/>
      <c r="AA21" s="1"/>
      <c r="AB21" s="1"/>
      <c r="AC21" s="1"/>
      <c r="AD21" s="1"/>
      <c r="AE21" s="1"/>
      <c r="AF21" s="1"/>
    </row>
    <row r="22" spans="1:32" ht="15" customHeight="1" x14ac:dyDescent="0.25">
      <c r="A22" s="1"/>
      <c r="B22" s="24" t="s">
        <v>119</v>
      </c>
      <c r="C22" s="25" t="s">
        <v>63</v>
      </c>
      <c r="D22" s="6" t="s">
        <v>17</v>
      </c>
      <c r="E22" s="26" t="s">
        <v>64</v>
      </c>
      <c r="F22" s="27" t="s">
        <v>50</v>
      </c>
      <c r="G22" s="28" t="s">
        <v>20</v>
      </c>
      <c r="H22" s="29">
        <v>95</v>
      </c>
      <c r="I22" s="7">
        <f t="shared" si="0"/>
        <v>5700</v>
      </c>
      <c r="J22" s="7">
        <v>23000</v>
      </c>
      <c r="K22" s="7">
        <v>230000</v>
      </c>
      <c r="L22" s="8">
        <v>221</v>
      </c>
      <c r="M22" s="30">
        <v>5</v>
      </c>
      <c r="N22" s="29">
        <v>65</v>
      </c>
      <c r="O22" s="7">
        <f t="shared" si="1"/>
        <v>3900</v>
      </c>
      <c r="P22" s="7">
        <v>9600</v>
      </c>
      <c r="Q22" s="7">
        <v>100000</v>
      </c>
      <c r="R22" s="30">
        <v>15</v>
      </c>
      <c r="S22" s="29">
        <v>10</v>
      </c>
      <c r="T22" s="7">
        <f t="shared" si="2"/>
        <v>600</v>
      </c>
      <c r="U22" s="7">
        <v>3000</v>
      </c>
      <c r="V22" s="7">
        <v>38000</v>
      </c>
      <c r="W22" s="30">
        <v>22</v>
      </c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17" t="s">
        <v>119</v>
      </c>
      <c r="C23" s="18" t="s">
        <v>65</v>
      </c>
      <c r="D23" s="10" t="s">
        <v>17</v>
      </c>
      <c r="E23" s="19" t="s">
        <v>66</v>
      </c>
      <c r="F23" s="20" t="s">
        <v>50</v>
      </c>
      <c r="G23" s="21" t="s">
        <v>20</v>
      </c>
      <c r="H23" s="22">
        <v>85</v>
      </c>
      <c r="I23" s="11">
        <f t="shared" si="0"/>
        <v>5100</v>
      </c>
      <c r="J23" s="11">
        <v>21300</v>
      </c>
      <c r="K23" s="11">
        <v>0</v>
      </c>
      <c r="L23" s="12">
        <v>45</v>
      </c>
      <c r="M23" s="23">
        <v>1</v>
      </c>
      <c r="N23" s="22">
        <v>54</v>
      </c>
      <c r="O23" s="11">
        <f t="shared" si="1"/>
        <v>3240</v>
      </c>
      <c r="P23" s="11">
        <v>8400</v>
      </c>
      <c r="Q23" s="11">
        <v>0</v>
      </c>
      <c r="R23" s="23">
        <v>6</v>
      </c>
      <c r="S23" s="22">
        <v>10</v>
      </c>
      <c r="T23" s="11">
        <f t="shared" si="2"/>
        <v>600</v>
      </c>
      <c r="U23" s="11">
        <v>3000</v>
      </c>
      <c r="V23" s="11">
        <v>0</v>
      </c>
      <c r="W23" s="23">
        <v>0</v>
      </c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24" t="s">
        <v>119</v>
      </c>
      <c r="C24" s="25" t="s">
        <v>67</v>
      </c>
      <c r="D24" s="6" t="s">
        <v>68</v>
      </c>
      <c r="E24" s="26" t="s">
        <v>69</v>
      </c>
      <c r="F24" s="27" t="s">
        <v>50</v>
      </c>
      <c r="G24" s="28" t="s">
        <v>20</v>
      </c>
      <c r="H24" s="29">
        <v>90</v>
      </c>
      <c r="I24" s="7">
        <f t="shared" si="0"/>
        <v>5400</v>
      </c>
      <c r="J24" s="7">
        <v>24000</v>
      </c>
      <c r="K24" s="7">
        <v>240000</v>
      </c>
      <c r="L24" s="8">
        <v>156</v>
      </c>
      <c r="M24" s="30">
        <v>4</v>
      </c>
      <c r="N24" s="29">
        <v>65</v>
      </c>
      <c r="O24" s="7">
        <f t="shared" si="1"/>
        <v>3900</v>
      </c>
      <c r="P24" s="7">
        <v>11000</v>
      </c>
      <c r="Q24" s="7">
        <v>110000</v>
      </c>
      <c r="R24" s="30">
        <v>38</v>
      </c>
      <c r="S24" s="29">
        <v>10</v>
      </c>
      <c r="T24" s="7">
        <f t="shared" si="2"/>
        <v>600</v>
      </c>
      <c r="U24" s="7">
        <v>3000</v>
      </c>
      <c r="V24" s="7">
        <v>38000</v>
      </c>
      <c r="W24" s="30">
        <v>52</v>
      </c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17" t="s">
        <v>119</v>
      </c>
      <c r="C25" s="18" t="s">
        <v>70</v>
      </c>
      <c r="D25" s="10" t="s">
        <v>68</v>
      </c>
      <c r="E25" s="19" t="s">
        <v>71</v>
      </c>
      <c r="F25" s="20" t="s">
        <v>50</v>
      </c>
      <c r="G25" s="21" t="s">
        <v>20</v>
      </c>
      <c r="H25" s="22">
        <v>90</v>
      </c>
      <c r="I25" s="11">
        <f t="shared" si="0"/>
        <v>5400</v>
      </c>
      <c r="J25" s="11">
        <v>24000</v>
      </c>
      <c r="K25" s="11">
        <v>240000</v>
      </c>
      <c r="L25" s="12">
        <v>49</v>
      </c>
      <c r="M25" s="23">
        <v>1</v>
      </c>
      <c r="N25" s="22">
        <v>65</v>
      </c>
      <c r="O25" s="11">
        <f t="shared" si="1"/>
        <v>3900</v>
      </c>
      <c r="P25" s="11">
        <v>11000</v>
      </c>
      <c r="Q25" s="11">
        <v>110000</v>
      </c>
      <c r="R25" s="23">
        <v>6</v>
      </c>
      <c r="S25" s="22">
        <v>10</v>
      </c>
      <c r="T25" s="11">
        <f t="shared" si="2"/>
        <v>600</v>
      </c>
      <c r="U25" s="11">
        <v>3000</v>
      </c>
      <c r="V25" s="11">
        <v>38000</v>
      </c>
      <c r="W25" s="23">
        <v>0</v>
      </c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24" t="s">
        <v>119</v>
      </c>
      <c r="C26" s="25" t="s">
        <v>120</v>
      </c>
      <c r="D26" s="6" t="s">
        <v>72</v>
      </c>
      <c r="E26" s="26" t="s">
        <v>73</v>
      </c>
      <c r="F26" s="27" t="s">
        <v>50</v>
      </c>
      <c r="G26" s="28" t="s">
        <v>20</v>
      </c>
      <c r="H26" s="29">
        <v>65</v>
      </c>
      <c r="I26" s="7">
        <f t="shared" si="0"/>
        <v>3900</v>
      </c>
      <c r="J26" s="7">
        <v>10500</v>
      </c>
      <c r="K26" s="7">
        <v>143000</v>
      </c>
      <c r="L26" s="8">
        <v>61</v>
      </c>
      <c r="M26" s="30">
        <v>2</v>
      </c>
      <c r="N26" s="29">
        <v>40</v>
      </c>
      <c r="O26" s="7">
        <f t="shared" si="1"/>
        <v>2400</v>
      </c>
      <c r="P26" s="7">
        <v>6000</v>
      </c>
      <c r="Q26" s="7">
        <v>62000</v>
      </c>
      <c r="R26" s="30">
        <v>8</v>
      </c>
      <c r="S26" s="29">
        <v>10</v>
      </c>
      <c r="T26" s="7">
        <f t="shared" si="2"/>
        <v>600</v>
      </c>
      <c r="U26" s="7">
        <v>3000</v>
      </c>
      <c r="V26" s="7">
        <v>38000</v>
      </c>
      <c r="W26" s="30">
        <v>10</v>
      </c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1"/>
      <c r="B27" s="17" t="s">
        <v>119</v>
      </c>
      <c r="C27" s="18" t="s">
        <v>121</v>
      </c>
      <c r="D27" s="10" t="s">
        <v>72</v>
      </c>
      <c r="E27" s="19" t="s">
        <v>74</v>
      </c>
      <c r="F27" s="20" t="s">
        <v>50</v>
      </c>
      <c r="G27" s="21" t="s">
        <v>20</v>
      </c>
      <c r="H27" s="22">
        <v>65</v>
      </c>
      <c r="I27" s="11">
        <f t="shared" si="0"/>
        <v>3900</v>
      </c>
      <c r="J27" s="11">
        <v>10500</v>
      </c>
      <c r="K27" s="11">
        <v>143000</v>
      </c>
      <c r="L27" s="12">
        <v>45</v>
      </c>
      <c r="M27" s="23">
        <v>1</v>
      </c>
      <c r="N27" s="22">
        <v>40</v>
      </c>
      <c r="O27" s="11">
        <f t="shared" si="1"/>
        <v>2400</v>
      </c>
      <c r="P27" s="11">
        <v>6000</v>
      </c>
      <c r="Q27" s="11">
        <v>62000</v>
      </c>
      <c r="R27" s="23">
        <v>13</v>
      </c>
      <c r="S27" s="22">
        <v>10</v>
      </c>
      <c r="T27" s="11">
        <f t="shared" si="2"/>
        <v>600</v>
      </c>
      <c r="U27" s="11">
        <v>3000</v>
      </c>
      <c r="V27" s="11">
        <v>38000</v>
      </c>
      <c r="W27" s="23">
        <v>0</v>
      </c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1"/>
      <c r="B28" s="24" t="s">
        <v>119</v>
      </c>
      <c r="C28" s="25" t="s">
        <v>122</v>
      </c>
      <c r="D28" s="6" t="s">
        <v>72</v>
      </c>
      <c r="E28" s="26" t="s">
        <v>75</v>
      </c>
      <c r="F28" s="27" t="s">
        <v>50</v>
      </c>
      <c r="G28" s="28" t="s">
        <v>20</v>
      </c>
      <c r="H28" s="29">
        <v>65</v>
      </c>
      <c r="I28" s="7">
        <f t="shared" si="0"/>
        <v>3900</v>
      </c>
      <c r="J28" s="7">
        <v>10500</v>
      </c>
      <c r="K28" s="7">
        <v>143000</v>
      </c>
      <c r="L28" s="8">
        <v>46</v>
      </c>
      <c r="M28" s="30">
        <v>1</v>
      </c>
      <c r="N28" s="29">
        <v>40</v>
      </c>
      <c r="O28" s="7">
        <f t="shared" si="1"/>
        <v>2400</v>
      </c>
      <c r="P28" s="7">
        <v>6000</v>
      </c>
      <c r="Q28" s="7">
        <v>62000</v>
      </c>
      <c r="R28" s="30">
        <v>13</v>
      </c>
      <c r="S28" s="29">
        <v>10</v>
      </c>
      <c r="T28" s="7">
        <f t="shared" si="2"/>
        <v>600</v>
      </c>
      <c r="U28" s="7">
        <v>3000</v>
      </c>
      <c r="V28" s="7">
        <v>38000</v>
      </c>
      <c r="W28" s="30">
        <v>10</v>
      </c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1"/>
      <c r="B29" s="17" t="s">
        <v>119</v>
      </c>
      <c r="C29" s="18" t="s">
        <v>76</v>
      </c>
      <c r="D29" s="10" t="s">
        <v>77</v>
      </c>
      <c r="E29" s="19" t="s">
        <v>78</v>
      </c>
      <c r="F29" s="20" t="s">
        <v>50</v>
      </c>
      <c r="G29" s="21" t="s">
        <v>20</v>
      </c>
      <c r="H29" s="22">
        <v>95</v>
      </c>
      <c r="I29" s="11">
        <f t="shared" si="0"/>
        <v>5700</v>
      </c>
      <c r="J29" s="11">
        <v>25700</v>
      </c>
      <c r="K29" s="11">
        <v>181000</v>
      </c>
      <c r="L29" s="12">
        <f>96-11</f>
        <v>85</v>
      </c>
      <c r="M29" s="23">
        <v>11</v>
      </c>
      <c r="N29" s="22">
        <v>60</v>
      </c>
      <c r="O29" s="11">
        <f t="shared" si="1"/>
        <v>3600</v>
      </c>
      <c r="P29" s="11">
        <v>12000</v>
      </c>
      <c r="Q29" s="11">
        <v>90500</v>
      </c>
      <c r="R29" s="23">
        <v>120</v>
      </c>
      <c r="S29" s="22">
        <v>0</v>
      </c>
      <c r="T29" s="11">
        <f t="shared" si="2"/>
        <v>0</v>
      </c>
      <c r="U29" s="11" t="s">
        <v>79</v>
      </c>
      <c r="V29" s="11" t="s">
        <v>79</v>
      </c>
      <c r="W29" s="23">
        <v>100</v>
      </c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1"/>
      <c r="B30" s="24" t="s">
        <v>119</v>
      </c>
      <c r="C30" s="31" t="s">
        <v>123</v>
      </c>
      <c r="D30" s="6" t="s">
        <v>77</v>
      </c>
      <c r="E30" s="26" t="s">
        <v>80</v>
      </c>
      <c r="F30" s="27" t="s">
        <v>50</v>
      </c>
      <c r="G30" s="28" t="s">
        <v>20</v>
      </c>
      <c r="H30" s="29">
        <v>83</v>
      </c>
      <c r="I30" s="7">
        <f t="shared" si="0"/>
        <v>4980</v>
      </c>
      <c r="J30" s="7">
        <v>22800</v>
      </c>
      <c r="K30" s="7">
        <v>228000</v>
      </c>
      <c r="L30" s="8">
        <v>26</v>
      </c>
      <c r="M30" s="30">
        <v>1</v>
      </c>
      <c r="N30" s="29">
        <v>58</v>
      </c>
      <c r="O30" s="7">
        <f t="shared" si="1"/>
        <v>3480</v>
      </c>
      <c r="P30" s="7">
        <v>9600</v>
      </c>
      <c r="Q30" s="7">
        <v>100000</v>
      </c>
      <c r="R30" s="30">
        <v>10</v>
      </c>
      <c r="S30" s="29">
        <v>10</v>
      </c>
      <c r="T30" s="7">
        <f t="shared" si="2"/>
        <v>600</v>
      </c>
      <c r="U30" s="7">
        <v>3000</v>
      </c>
      <c r="V30" s="7">
        <v>38000</v>
      </c>
      <c r="W30" s="30">
        <v>11</v>
      </c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7" t="s">
        <v>119</v>
      </c>
      <c r="C31" s="18" t="s">
        <v>81</v>
      </c>
      <c r="D31" s="10" t="s">
        <v>77</v>
      </c>
      <c r="E31" s="19" t="s">
        <v>82</v>
      </c>
      <c r="F31" s="20" t="s">
        <v>50</v>
      </c>
      <c r="G31" s="21" t="s">
        <v>20</v>
      </c>
      <c r="H31" s="22">
        <v>73</v>
      </c>
      <c r="I31" s="11">
        <f t="shared" si="0"/>
        <v>4380</v>
      </c>
      <c r="J31" s="11">
        <v>20000</v>
      </c>
      <c r="K31" s="11">
        <v>0</v>
      </c>
      <c r="L31" s="12">
        <v>29</v>
      </c>
      <c r="M31" s="23">
        <v>0</v>
      </c>
      <c r="N31" s="22">
        <v>0</v>
      </c>
      <c r="O31" s="11">
        <f t="shared" si="1"/>
        <v>0</v>
      </c>
      <c r="P31" s="11">
        <v>0</v>
      </c>
      <c r="Q31" s="11">
        <v>0</v>
      </c>
      <c r="R31" s="23">
        <v>0</v>
      </c>
      <c r="S31" s="22">
        <v>0</v>
      </c>
      <c r="T31" s="11">
        <f t="shared" si="2"/>
        <v>0</v>
      </c>
      <c r="U31" s="11">
        <v>0</v>
      </c>
      <c r="V31" s="11">
        <v>0</v>
      </c>
      <c r="W31" s="23">
        <v>0</v>
      </c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1"/>
      <c r="B32" s="24" t="s">
        <v>119</v>
      </c>
      <c r="C32" s="25" t="s">
        <v>83</v>
      </c>
      <c r="D32" s="6" t="s">
        <v>34</v>
      </c>
      <c r="E32" s="26" t="s">
        <v>84</v>
      </c>
      <c r="F32" s="27" t="s">
        <v>50</v>
      </c>
      <c r="G32" s="28" t="s">
        <v>20</v>
      </c>
      <c r="H32" s="29">
        <v>80</v>
      </c>
      <c r="I32" s="7">
        <f t="shared" si="0"/>
        <v>4800</v>
      </c>
      <c r="J32" s="7">
        <v>22000</v>
      </c>
      <c r="K32" s="7">
        <v>220000</v>
      </c>
      <c r="L32" s="8">
        <v>152</v>
      </c>
      <c r="M32" s="30">
        <v>4</v>
      </c>
      <c r="N32" s="29">
        <v>60</v>
      </c>
      <c r="O32" s="7">
        <f t="shared" si="1"/>
        <v>3600</v>
      </c>
      <c r="P32" s="7">
        <v>10000</v>
      </c>
      <c r="Q32" s="7">
        <v>80000</v>
      </c>
      <c r="R32" s="30">
        <v>15</v>
      </c>
      <c r="S32" s="29">
        <v>10</v>
      </c>
      <c r="T32" s="7">
        <f t="shared" si="2"/>
        <v>600</v>
      </c>
      <c r="U32" s="7">
        <v>3000</v>
      </c>
      <c r="V32" s="7">
        <v>38000</v>
      </c>
      <c r="W32" s="30">
        <v>38</v>
      </c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17" t="s">
        <v>119</v>
      </c>
      <c r="C33" s="18" t="s">
        <v>85</v>
      </c>
      <c r="D33" s="10" t="s">
        <v>86</v>
      </c>
      <c r="E33" s="19" t="s">
        <v>87</v>
      </c>
      <c r="F33" s="20" t="s">
        <v>50</v>
      </c>
      <c r="G33" s="21" t="s">
        <v>20</v>
      </c>
      <c r="H33" s="22">
        <v>84</v>
      </c>
      <c r="I33" s="11">
        <f t="shared" si="0"/>
        <v>5040</v>
      </c>
      <c r="J33" s="11">
        <v>27000</v>
      </c>
      <c r="K33" s="11">
        <v>220000</v>
      </c>
      <c r="L33" s="12">
        <v>53</v>
      </c>
      <c r="M33" s="23">
        <v>5</v>
      </c>
      <c r="N33" s="22">
        <v>50</v>
      </c>
      <c r="O33" s="11">
        <f t="shared" si="1"/>
        <v>3000</v>
      </c>
      <c r="P33" s="11">
        <v>10000</v>
      </c>
      <c r="Q33" s="11">
        <v>90000</v>
      </c>
      <c r="R33" s="23">
        <v>8</v>
      </c>
      <c r="S33" s="22">
        <v>10</v>
      </c>
      <c r="T33" s="11">
        <f t="shared" si="2"/>
        <v>600</v>
      </c>
      <c r="U33" s="11">
        <v>3000</v>
      </c>
      <c r="V33" s="11">
        <v>38000</v>
      </c>
      <c r="W33" s="23">
        <v>5</v>
      </c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24" t="s">
        <v>119</v>
      </c>
      <c r="C34" s="25" t="s">
        <v>88</v>
      </c>
      <c r="D34" s="6" t="s">
        <v>89</v>
      </c>
      <c r="E34" s="26" t="s">
        <v>90</v>
      </c>
      <c r="F34" s="27" t="s">
        <v>50</v>
      </c>
      <c r="G34" s="28" t="s">
        <v>20</v>
      </c>
      <c r="H34" s="29">
        <v>71</v>
      </c>
      <c r="I34" s="7">
        <f t="shared" si="0"/>
        <v>4260</v>
      </c>
      <c r="J34" s="7">
        <v>17000</v>
      </c>
      <c r="K34" s="7">
        <v>170000</v>
      </c>
      <c r="L34" s="8">
        <v>58</v>
      </c>
      <c r="M34" s="30">
        <v>2</v>
      </c>
      <c r="N34" s="29">
        <v>55</v>
      </c>
      <c r="O34" s="7">
        <f t="shared" si="1"/>
        <v>3300</v>
      </c>
      <c r="P34" s="7">
        <v>9000</v>
      </c>
      <c r="Q34" s="7">
        <v>85000</v>
      </c>
      <c r="R34" s="30">
        <v>15</v>
      </c>
      <c r="S34" s="29">
        <v>10</v>
      </c>
      <c r="T34" s="7">
        <f t="shared" si="2"/>
        <v>600</v>
      </c>
      <c r="U34" s="7">
        <v>2000</v>
      </c>
      <c r="V34" s="7">
        <v>20000</v>
      </c>
      <c r="W34" s="30">
        <v>20</v>
      </c>
      <c r="X34" s="1"/>
      <c r="Y34" s="1"/>
      <c r="Z34" s="1"/>
      <c r="AA34" s="1"/>
      <c r="AB34" s="1"/>
      <c r="AC34" s="1"/>
      <c r="AD34" s="1"/>
      <c r="AE34" s="1"/>
      <c r="AF34" s="1"/>
    </row>
    <row r="35" spans="1:32" ht="15" customHeight="1" x14ac:dyDescent="0.25">
      <c r="A35" s="1"/>
      <c r="B35" s="17" t="s">
        <v>119</v>
      </c>
      <c r="C35" s="18" t="s">
        <v>91</v>
      </c>
      <c r="D35" s="10" t="s">
        <v>92</v>
      </c>
      <c r="E35" s="19" t="s">
        <v>93</v>
      </c>
      <c r="F35" s="20" t="s">
        <v>50</v>
      </c>
      <c r="G35" s="21" t="s">
        <v>20</v>
      </c>
      <c r="H35" s="22">
        <v>0</v>
      </c>
      <c r="I35" s="11">
        <f t="shared" si="0"/>
        <v>0</v>
      </c>
      <c r="J35" s="11">
        <v>0</v>
      </c>
      <c r="K35" s="11">
        <v>130000</v>
      </c>
      <c r="L35" s="12">
        <v>47</v>
      </c>
      <c r="M35" s="23">
        <v>0</v>
      </c>
      <c r="N35" s="22">
        <v>0</v>
      </c>
      <c r="O35" s="11">
        <f t="shared" si="1"/>
        <v>0</v>
      </c>
      <c r="P35" s="11">
        <v>0</v>
      </c>
      <c r="Q35" s="11">
        <v>0</v>
      </c>
      <c r="R35" s="23">
        <v>0</v>
      </c>
      <c r="S35" s="22">
        <v>0</v>
      </c>
      <c r="T35" s="11">
        <f t="shared" si="2"/>
        <v>0</v>
      </c>
      <c r="U35" s="11">
        <v>0</v>
      </c>
      <c r="V35" s="11">
        <v>0</v>
      </c>
      <c r="W35" s="23">
        <v>0</v>
      </c>
      <c r="X35" s="1"/>
      <c r="Y35" s="1"/>
      <c r="Z35" s="1"/>
      <c r="AA35" s="1"/>
      <c r="AB35" s="1"/>
      <c r="AC35" s="1"/>
      <c r="AD35" s="1"/>
      <c r="AE35" s="1"/>
      <c r="AF35" s="1"/>
    </row>
    <row r="36" spans="1:32" ht="15" customHeight="1" x14ac:dyDescent="0.25">
      <c r="A36" s="1"/>
      <c r="B36" s="24" t="s">
        <v>119</v>
      </c>
      <c r="C36" s="25" t="s">
        <v>94</v>
      </c>
      <c r="D36" s="6" t="s">
        <v>68</v>
      </c>
      <c r="E36" s="26" t="s">
        <v>95</v>
      </c>
      <c r="F36" s="27" t="s">
        <v>50</v>
      </c>
      <c r="G36" s="28" t="s">
        <v>20</v>
      </c>
      <c r="H36" s="29">
        <v>0</v>
      </c>
      <c r="I36" s="7">
        <f t="shared" si="0"/>
        <v>0</v>
      </c>
      <c r="J36" s="7">
        <v>0</v>
      </c>
      <c r="K36" s="7">
        <v>130000</v>
      </c>
      <c r="L36" s="8">
        <v>41</v>
      </c>
      <c r="M36" s="30">
        <v>0</v>
      </c>
      <c r="N36" s="29">
        <v>0</v>
      </c>
      <c r="O36" s="7">
        <f t="shared" si="1"/>
        <v>0</v>
      </c>
      <c r="P36" s="7" t="s">
        <v>79</v>
      </c>
      <c r="Q36" s="7">
        <v>50000</v>
      </c>
      <c r="R36" s="30">
        <v>3</v>
      </c>
      <c r="S36" s="29">
        <v>0</v>
      </c>
      <c r="T36" s="7">
        <f t="shared" si="2"/>
        <v>0</v>
      </c>
      <c r="U36" s="7">
        <v>0</v>
      </c>
      <c r="V36" s="7">
        <v>0</v>
      </c>
      <c r="W36" s="30">
        <v>0</v>
      </c>
      <c r="X36" s="1"/>
      <c r="Y36" s="1"/>
      <c r="Z36" s="1"/>
      <c r="AA36" s="1"/>
      <c r="AB36" s="1"/>
      <c r="AC36" s="1"/>
      <c r="AD36" s="1"/>
      <c r="AE36" s="1"/>
      <c r="AF36" s="1"/>
    </row>
    <row r="37" spans="1:32" ht="15" customHeight="1" x14ac:dyDescent="0.25">
      <c r="A37" s="1"/>
      <c r="B37" s="17" t="s">
        <v>119</v>
      </c>
      <c r="C37" s="18" t="s">
        <v>96</v>
      </c>
      <c r="D37" s="10" t="s">
        <v>68</v>
      </c>
      <c r="E37" s="19" t="s">
        <v>97</v>
      </c>
      <c r="F37" s="20" t="s">
        <v>50</v>
      </c>
      <c r="G37" s="21" t="s">
        <v>20</v>
      </c>
      <c r="H37" s="22">
        <v>0</v>
      </c>
      <c r="I37" s="11">
        <f t="shared" si="0"/>
        <v>0</v>
      </c>
      <c r="J37" s="11">
        <v>0</v>
      </c>
      <c r="K37" s="11">
        <v>130000</v>
      </c>
      <c r="L37" s="12">
        <v>25</v>
      </c>
      <c r="M37" s="23">
        <v>0</v>
      </c>
      <c r="N37" s="22">
        <v>0</v>
      </c>
      <c r="O37" s="11">
        <f t="shared" si="1"/>
        <v>0</v>
      </c>
      <c r="P37" s="11" t="s">
        <v>79</v>
      </c>
      <c r="Q37" s="11">
        <v>50000</v>
      </c>
      <c r="R37" s="23">
        <v>3</v>
      </c>
      <c r="S37" s="22">
        <v>0</v>
      </c>
      <c r="T37" s="11">
        <f t="shared" si="2"/>
        <v>0</v>
      </c>
      <c r="U37" s="11">
        <v>0</v>
      </c>
      <c r="V37" s="11">
        <v>0</v>
      </c>
      <c r="W37" s="23">
        <v>0</v>
      </c>
      <c r="X37" s="1"/>
      <c r="Y37" s="1"/>
      <c r="Z37" s="1"/>
      <c r="AA37" s="1"/>
      <c r="AB37" s="1"/>
      <c r="AC37" s="1"/>
      <c r="AD37" s="1"/>
      <c r="AE37" s="1"/>
      <c r="AF37" s="1"/>
    </row>
    <row r="38" spans="1:32" ht="15" customHeight="1" x14ac:dyDescent="0.25">
      <c r="A38" s="1"/>
      <c r="B38" s="24" t="s">
        <v>119</v>
      </c>
      <c r="C38" s="25" t="s">
        <v>98</v>
      </c>
      <c r="D38" s="6" t="s">
        <v>68</v>
      </c>
      <c r="E38" s="26" t="s">
        <v>99</v>
      </c>
      <c r="F38" s="27" t="s">
        <v>50</v>
      </c>
      <c r="G38" s="28" t="s">
        <v>20</v>
      </c>
      <c r="H38" s="29">
        <v>0</v>
      </c>
      <c r="I38" s="7">
        <f t="shared" si="0"/>
        <v>0</v>
      </c>
      <c r="J38" s="7">
        <v>0</v>
      </c>
      <c r="K38" s="7">
        <v>130000</v>
      </c>
      <c r="L38" s="8">
        <v>16</v>
      </c>
      <c r="M38" s="30">
        <v>0</v>
      </c>
      <c r="N38" s="29">
        <v>0</v>
      </c>
      <c r="O38" s="7">
        <f t="shared" si="1"/>
        <v>0</v>
      </c>
      <c r="P38" s="7" t="s">
        <v>79</v>
      </c>
      <c r="Q38" s="7">
        <v>50000</v>
      </c>
      <c r="R38" s="30">
        <v>3</v>
      </c>
      <c r="S38" s="29">
        <v>0</v>
      </c>
      <c r="T38" s="7">
        <f t="shared" si="2"/>
        <v>0</v>
      </c>
      <c r="U38" s="7">
        <v>0</v>
      </c>
      <c r="V38" s="7">
        <v>0</v>
      </c>
      <c r="W38" s="30">
        <v>0</v>
      </c>
      <c r="X38" s="1"/>
      <c r="Y38" s="1"/>
      <c r="Z38" s="1"/>
      <c r="AA38" s="1"/>
      <c r="AB38" s="1"/>
      <c r="AC38" s="1"/>
      <c r="AD38" s="1"/>
      <c r="AE38" s="1"/>
      <c r="AF38" s="1"/>
    </row>
    <row r="39" spans="1:32" ht="15" customHeight="1" x14ac:dyDescent="0.25">
      <c r="A39" s="1"/>
      <c r="B39" s="17" t="s">
        <v>119</v>
      </c>
      <c r="C39" s="18" t="s">
        <v>100</v>
      </c>
      <c r="D39" s="10" t="s">
        <v>68</v>
      </c>
      <c r="E39" s="19" t="s">
        <v>124</v>
      </c>
      <c r="F39" s="20" t="s">
        <v>50</v>
      </c>
      <c r="G39" s="21" t="s">
        <v>20</v>
      </c>
      <c r="H39" s="22">
        <v>0</v>
      </c>
      <c r="I39" s="11">
        <f t="shared" si="0"/>
        <v>0</v>
      </c>
      <c r="J39" s="11">
        <v>0</v>
      </c>
      <c r="K39" s="11">
        <v>60000</v>
      </c>
      <c r="L39" s="12">
        <v>135</v>
      </c>
      <c r="M39" s="23">
        <v>0</v>
      </c>
      <c r="N39" s="22">
        <v>0</v>
      </c>
      <c r="O39" s="11">
        <f t="shared" si="1"/>
        <v>0</v>
      </c>
      <c r="P39" s="11" t="s">
        <v>79</v>
      </c>
      <c r="Q39" s="11">
        <v>40000</v>
      </c>
      <c r="R39" s="23">
        <v>55</v>
      </c>
      <c r="S39" s="22">
        <v>0</v>
      </c>
      <c r="T39" s="11">
        <f t="shared" si="2"/>
        <v>0</v>
      </c>
      <c r="U39" s="11">
        <v>0</v>
      </c>
      <c r="V39" s="11">
        <v>0</v>
      </c>
      <c r="W39" s="23">
        <v>0</v>
      </c>
      <c r="X39" s="1"/>
      <c r="Y39" s="1"/>
      <c r="Z39" s="1"/>
      <c r="AA39" s="1"/>
      <c r="AB39" s="1"/>
      <c r="AC39" s="1"/>
      <c r="AD39" s="1"/>
      <c r="AE39" s="1"/>
      <c r="AF39" s="1"/>
    </row>
    <row r="40" spans="1:32" ht="15" customHeight="1" x14ac:dyDescent="0.25">
      <c r="A40" s="1"/>
      <c r="B40" s="24" t="s">
        <v>119</v>
      </c>
      <c r="C40" s="25" t="s">
        <v>101</v>
      </c>
      <c r="D40" s="6" t="s">
        <v>68</v>
      </c>
      <c r="E40" s="26" t="s">
        <v>125</v>
      </c>
      <c r="F40" s="27" t="s">
        <v>50</v>
      </c>
      <c r="G40" s="28" t="s">
        <v>20</v>
      </c>
      <c r="H40" s="29">
        <v>0</v>
      </c>
      <c r="I40" s="7">
        <f t="shared" si="0"/>
        <v>0</v>
      </c>
      <c r="J40" s="7">
        <v>0</v>
      </c>
      <c r="K40" s="7">
        <v>85000</v>
      </c>
      <c r="L40" s="8">
        <v>108</v>
      </c>
      <c r="M40" s="30">
        <v>0</v>
      </c>
      <c r="N40" s="29">
        <v>0</v>
      </c>
      <c r="O40" s="7">
        <f t="shared" si="1"/>
        <v>0</v>
      </c>
      <c r="P40" s="7" t="s">
        <v>79</v>
      </c>
      <c r="Q40" s="7">
        <v>50000</v>
      </c>
      <c r="R40" s="30">
        <v>54</v>
      </c>
      <c r="S40" s="29">
        <v>0</v>
      </c>
      <c r="T40" s="7">
        <f t="shared" si="2"/>
        <v>0</v>
      </c>
      <c r="U40" s="7">
        <v>0</v>
      </c>
      <c r="V40" s="7">
        <v>0</v>
      </c>
      <c r="W40" s="30">
        <v>0</v>
      </c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7" t="s">
        <v>119</v>
      </c>
      <c r="C41" s="18" t="s">
        <v>102</v>
      </c>
      <c r="D41" s="10" t="s">
        <v>68</v>
      </c>
      <c r="E41" s="19" t="s">
        <v>103</v>
      </c>
      <c r="F41" s="20" t="s">
        <v>50</v>
      </c>
      <c r="G41" s="21" t="s">
        <v>20</v>
      </c>
      <c r="H41" s="22">
        <v>0</v>
      </c>
      <c r="I41" s="11">
        <f t="shared" si="0"/>
        <v>0</v>
      </c>
      <c r="J41" s="11">
        <v>0</v>
      </c>
      <c r="K41" s="11">
        <v>86000</v>
      </c>
      <c r="L41" s="12">
        <v>36</v>
      </c>
      <c r="M41" s="23">
        <v>0</v>
      </c>
      <c r="N41" s="22">
        <v>0</v>
      </c>
      <c r="O41" s="11">
        <f t="shared" si="1"/>
        <v>0</v>
      </c>
      <c r="P41" s="11" t="s">
        <v>79</v>
      </c>
      <c r="Q41" s="11">
        <v>51000</v>
      </c>
      <c r="R41" s="23">
        <v>0</v>
      </c>
      <c r="S41" s="22">
        <v>0</v>
      </c>
      <c r="T41" s="11">
        <f t="shared" si="2"/>
        <v>0</v>
      </c>
      <c r="U41" s="11">
        <v>0</v>
      </c>
      <c r="V41" s="11">
        <v>0</v>
      </c>
      <c r="W41" s="23">
        <v>0</v>
      </c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24" t="s">
        <v>119</v>
      </c>
      <c r="C42" s="25" t="s">
        <v>104</v>
      </c>
      <c r="D42" s="6" t="s">
        <v>68</v>
      </c>
      <c r="E42" s="26" t="s">
        <v>105</v>
      </c>
      <c r="F42" s="27" t="s">
        <v>50</v>
      </c>
      <c r="G42" s="28" t="s">
        <v>20</v>
      </c>
      <c r="H42" s="29">
        <v>0</v>
      </c>
      <c r="I42" s="7">
        <f t="shared" si="0"/>
        <v>0</v>
      </c>
      <c r="J42" s="7">
        <v>0</v>
      </c>
      <c r="K42" s="7">
        <v>86000</v>
      </c>
      <c r="L42" s="8">
        <v>89</v>
      </c>
      <c r="M42" s="30">
        <v>1</v>
      </c>
      <c r="N42" s="29">
        <v>0</v>
      </c>
      <c r="O42" s="7">
        <f t="shared" si="1"/>
        <v>0</v>
      </c>
      <c r="P42" s="7" t="s">
        <v>79</v>
      </c>
      <c r="Q42" s="7">
        <v>51000</v>
      </c>
      <c r="R42" s="30">
        <v>56</v>
      </c>
      <c r="S42" s="29">
        <v>0</v>
      </c>
      <c r="T42" s="7">
        <f t="shared" si="2"/>
        <v>0</v>
      </c>
      <c r="U42" s="7">
        <v>0</v>
      </c>
      <c r="V42" s="7">
        <v>0</v>
      </c>
      <c r="W42" s="30">
        <v>0</v>
      </c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7" t="s">
        <v>119</v>
      </c>
      <c r="C43" s="18" t="s">
        <v>106</v>
      </c>
      <c r="D43" s="10" t="s">
        <v>68</v>
      </c>
      <c r="E43" s="19" t="s">
        <v>107</v>
      </c>
      <c r="F43" s="20" t="s">
        <v>50</v>
      </c>
      <c r="G43" s="21" t="s">
        <v>20</v>
      </c>
      <c r="H43" s="22">
        <v>0</v>
      </c>
      <c r="I43" s="11">
        <f t="shared" si="0"/>
        <v>0</v>
      </c>
      <c r="J43" s="11">
        <v>0</v>
      </c>
      <c r="K43" s="11">
        <v>86000</v>
      </c>
      <c r="L43" s="12">
        <f>180-17</f>
        <v>163</v>
      </c>
      <c r="M43" s="23">
        <v>3</v>
      </c>
      <c r="N43" s="22">
        <v>0</v>
      </c>
      <c r="O43" s="11">
        <f t="shared" si="1"/>
        <v>0</v>
      </c>
      <c r="P43" s="11" t="s">
        <v>79</v>
      </c>
      <c r="Q43" s="11">
        <v>51000</v>
      </c>
      <c r="R43" s="23">
        <v>35</v>
      </c>
      <c r="S43" s="22">
        <v>0</v>
      </c>
      <c r="T43" s="11">
        <f t="shared" si="2"/>
        <v>0</v>
      </c>
      <c r="U43" s="11">
        <v>0</v>
      </c>
      <c r="V43" s="11">
        <v>0</v>
      </c>
      <c r="W43" s="23">
        <v>10</v>
      </c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24" t="s">
        <v>119</v>
      </c>
      <c r="C44" s="25" t="s">
        <v>108</v>
      </c>
      <c r="D44" s="6" t="s">
        <v>68</v>
      </c>
      <c r="E44" s="26" t="s">
        <v>109</v>
      </c>
      <c r="F44" s="27" t="s">
        <v>50</v>
      </c>
      <c r="G44" s="28" t="s">
        <v>20</v>
      </c>
      <c r="H44" s="29">
        <v>0</v>
      </c>
      <c r="I44" s="7">
        <f t="shared" si="0"/>
        <v>0</v>
      </c>
      <c r="J44" s="7">
        <v>0</v>
      </c>
      <c r="K44" s="7">
        <v>86000</v>
      </c>
      <c r="L44" s="8">
        <v>78</v>
      </c>
      <c r="M44" s="30">
        <v>1</v>
      </c>
      <c r="N44" s="29">
        <v>0</v>
      </c>
      <c r="O44" s="7">
        <f t="shared" si="1"/>
        <v>0</v>
      </c>
      <c r="P44" s="7" t="s">
        <v>79</v>
      </c>
      <c r="Q44" s="7">
        <v>51000</v>
      </c>
      <c r="R44" s="30">
        <v>18</v>
      </c>
      <c r="S44" s="29">
        <v>0</v>
      </c>
      <c r="T44" s="7">
        <f t="shared" si="2"/>
        <v>0</v>
      </c>
      <c r="U44" s="7">
        <v>0</v>
      </c>
      <c r="V44" s="7">
        <v>0</v>
      </c>
      <c r="W44" s="30">
        <v>0</v>
      </c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7" t="s">
        <v>119</v>
      </c>
      <c r="C45" s="18" t="s">
        <v>110</v>
      </c>
      <c r="D45" s="10" t="s">
        <v>68</v>
      </c>
      <c r="E45" s="19" t="s">
        <v>111</v>
      </c>
      <c r="F45" s="20" t="s">
        <v>50</v>
      </c>
      <c r="G45" s="21" t="s">
        <v>20</v>
      </c>
      <c r="H45" s="22">
        <v>0</v>
      </c>
      <c r="I45" s="11">
        <f t="shared" si="0"/>
        <v>0</v>
      </c>
      <c r="J45" s="11">
        <v>0</v>
      </c>
      <c r="K45" s="11">
        <v>86000</v>
      </c>
      <c r="L45" s="12">
        <v>21</v>
      </c>
      <c r="M45" s="23">
        <v>0</v>
      </c>
      <c r="N45" s="22">
        <v>0</v>
      </c>
      <c r="O45" s="11">
        <f t="shared" si="1"/>
        <v>0</v>
      </c>
      <c r="P45" s="11" t="s">
        <v>79</v>
      </c>
      <c r="Q45" s="11">
        <v>51000</v>
      </c>
      <c r="R45" s="23">
        <v>0</v>
      </c>
      <c r="S45" s="22">
        <v>0</v>
      </c>
      <c r="T45" s="11">
        <f t="shared" si="2"/>
        <v>0</v>
      </c>
      <c r="U45" s="11">
        <v>0</v>
      </c>
      <c r="V45" s="11">
        <v>0</v>
      </c>
      <c r="W45" s="23">
        <v>0</v>
      </c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32" t="s">
        <v>119</v>
      </c>
      <c r="C46" s="33" t="s">
        <v>112</v>
      </c>
      <c r="D46" s="34" t="s">
        <v>68</v>
      </c>
      <c r="E46" s="35" t="s">
        <v>113</v>
      </c>
      <c r="F46" s="36" t="s">
        <v>50</v>
      </c>
      <c r="G46" s="37" t="s">
        <v>20</v>
      </c>
      <c r="H46" s="38">
        <v>0</v>
      </c>
      <c r="I46" s="39">
        <f t="shared" si="0"/>
        <v>0</v>
      </c>
      <c r="J46" s="39">
        <v>0</v>
      </c>
      <c r="K46" s="39">
        <v>86000</v>
      </c>
      <c r="L46" s="40">
        <v>32</v>
      </c>
      <c r="M46" s="41">
        <v>0</v>
      </c>
      <c r="N46" s="38">
        <v>0</v>
      </c>
      <c r="O46" s="39">
        <f t="shared" si="1"/>
        <v>0</v>
      </c>
      <c r="P46" s="39" t="s">
        <v>79</v>
      </c>
      <c r="Q46" s="39">
        <v>51000</v>
      </c>
      <c r="R46" s="41">
        <v>27</v>
      </c>
      <c r="S46" s="38">
        <v>0</v>
      </c>
      <c r="T46" s="39">
        <f t="shared" si="2"/>
        <v>0</v>
      </c>
      <c r="U46" s="39">
        <v>0</v>
      </c>
      <c r="V46" s="39">
        <v>0</v>
      </c>
      <c r="W46" s="41">
        <v>0</v>
      </c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>
        <f t="shared" ref="L47:S47" si="3">SUM(L3:L46)</f>
        <v>4853</v>
      </c>
      <c r="M47" s="2">
        <f t="shared" si="3"/>
        <v>149</v>
      </c>
      <c r="N47" s="9">
        <f t="shared" si="3"/>
        <v>1815</v>
      </c>
      <c r="O47" s="9">
        <f t="shared" si="3"/>
        <v>108900</v>
      </c>
      <c r="P47" s="9">
        <f t="shared" si="3"/>
        <v>285200</v>
      </c>
      <c r="Q47" s="9">
        <f t="shared" si="3"/>
        <v>3339500</v>
      </c>
      <c r="R47" s="2">
        <f t="shared" si="3"/>
        <v>865</v>
      </c>
      <c r="S47" s="9">
        <f t="shared" si="3"/>
        <v>250</v>
      </c>
      <c r="T47" s="42">
        <f t="shared" si="2"/>
        <v>15000</v>
      </c>
      <c r="U47" s="9">
        <f t="shared" ref="U47:W47" si="4">SUM(U3:U46)</f>
        <v>77000</v>
      </c>
      <c r="V47" s="9">
        <f t="shared" si="4"/>
        <v>894000</v>
      </c>
      <c r="W47" s="2">
        <f t="shared" si="4"/>
        <v>580</v>
      </c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/>
    <row r="254" spans="1:32" ht="15.75" customHeight="1" x14ac:dyDescent="0.25"/>
    <row r="255" spans="1:32" ht="15.75" customHeight="1" x14ac:dyDescent="0.25"/>
    <row r="256" spans="1:3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8">
    <mergeCell ref="H1:M1"/>
    <mergeCell ref="N1:R1"/>
    <mergeCell ref="S1:W1"/>
    <mergeCell ref="B1:B2"/>
    <mergeCell ref="C1:C2"/>
    <mergeCell ref="D1:D2"/>
    <mergeCell ref="E1:E2"/>
    <mergeCell ref="F1:G1"/>
  </mergeCells>
  <printOptions horizontalCentered="1"/>
  <pageMargins left="0.31496062992125984" right="0.6692913385826772" top="0.74803149606299213" bottom="0.7480314960629921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984"/>
  <sheetViews>
    <sheetView showGridLines="0" tabSelected="1" topLeftCell="C1" workbookViewId="0">
      <pane ySplit="2" topLeftCell="A3" activePane="bottomLeft" state="frozen"/>
      <selection pane="bottomLeft" activeCell="R13" sqref="R13"/>
    </sheetView>
  </sheetViews>
  <sheetFormatPr baseColWidth="10" defaultColWidth="14.42578125" defaultRowHeight="15" customHeight="1" x14ac:dyDescent="0.25"/>
  <cols>
    <col min="1" max="1" width="1.85546875" customWidth="1"/>
    <col min="2" max="2" width="14.28515625" hidden="1" customWidth="1"/>
    <col min="3" max="3" width="24.42578125" customWidth="1"/>
    <col min="4" max="4" width="13.85546875" customWidth="1"/>
    <col min="5" max="5" width="24.140625" customWidth="1"/>
    <col min="6" max="6" width="22.5703125" customWidth="1"/>
    <col min="7" max="7" width="19" customWidth="1"/>
    <col min="8" max="8" width="8.28515625" customWidth="1"/>
    <col min="9" max="10" width="9.42578125" customWidth="1"/>
    <col min="11" max="11" width="14.85546875" customWidth="1"/>
    <col min="12" max="12" width="8.28515625" customWidth="1"/>
    <col min="13" max="14" width="9.42578125" customWidth="1"/>
    <col min="15" max="15" width="14.85546875" customWidth="1"/>
    <col min="16" max="16" width="8.28515625" customWidth="1"/>
    <col min="17" max="18" width="8.42578125" customWidth="1"/>
    <col min="19" max="19" width="14.85546875" customWidth="1"/>
    <col min="20" max="28" width="10.7109375" customWidth="1"/>
  </cols>
  <sheetData>
    <row r="1" spans="1:28" ht="15" customHeight="1" x14ac:dyDescent="0.25">
      <c r="A1" s="1"/>
      <c r="B1" s="47" t="s">
        <v>1</v>
      </c>
      <c r="C1" s="49" t="s">
        <v>2</v>
      </c>
      <c r="D1" s="51" t="s">
        <v>3</v>
      </c>
      <c r="E1" s="53" t="s">
        <v>4</v>
      </c>
      <c r="F1" s="44" t="s">
        <v>5</v>
      </c>
      <c r="G1" s="46"/>
      <c r="H1" s="44" t="s">
        <v>6</v>
      </c>
      <c r="I1" s="45"/>
      <c r="J1" s="45"/>
      <c r="K1" s="45"/>
      <c r="L1" s="44" t="s">
        <v>7</v>
      </c>
      <c r="M1" s="45"/>
      <c r="N1" s="45"/>
      <c r="O1" s="45"/>
      <c r="P1" s="44" t="s">
        <v>8</v>
      </c>
      <c r="Q1" s="45"/>
      <c r="R1" s="45"/>
      <c r="S1" s="45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 x14ac:dyDescent="0.25">
      <c r="A2" s="1"/>
      <c r="B2" s="48"/>
      <c r="C2" s="50"/>
      <c r="D2" s="52"/>
      <c r="E2" s="54"/>
      <c r="F2" s="13" t="s">
        <v>9</v>
      </c>
      <c r="G2" s="14" t="s">
        <v>10</v>
      </c>
      <c r="H2" s="15" t="s">
        <v>114</v>
      </c>
      <c r="I2" s="3" t="s">
        <v>11</v>
      </c>
      <c r="J2" s="4" t="s">
        <v>12</v>
      </c>
      <c r="K2" s="4" t="s">
        <v>13</v>
      </c>
      <c r="L2" s="15" t="s">
        <v>114</v>
      </c>
      <c r="M2" s="3" t="s">
        <v>11</v>
      </c>
      <c r="N2" s="4" t="s">
        <v>12</v>
      </c>
      <c r="O2" s="4" t="s">
        <v>13</v>
      </c>
      <c r="P2" s="15" t="s">
        <v>114</v>
      </c>
      <c r="Q2" s="3" t="s">
        <v>11</v>
      </c>
      <c r="R2" s="4" t="s">
        <v>12</v>
      </c>
      <c r="S2" s="4" t="s">
        <v>13</v>
      </c>
      <c r="T2" s="5"/>
      <c r="U2" s="1"/>
      <c r="V2" s="1"/>
      <c r="W2" s="1"/>
      <c r="X2" s="1"/>
      <c r="Y2" s="1"/>
      <c r="Z2" s="1"/>
      <c r="AA2" s="1"/>
      <c r="AB2" s="1"/>
    </row>
    <row r="3" spans="1:28" ht="15" customHeight="1" x14ac:dyDescent="0.25">
      <c r="A3" s="1"/>
      <c r="B3" s="17" t="s">
        <v>116</v>
      </c>
      <c r="C3" s="18" t="s">
        <v>117</v>
      </c>
      <c r="D3" s="10" t="s">
        <v>77</v>
      </c>
      <c r="E3" s="19" t="s">
        <v>118</v>
      </c>
      <c r="F3" s="20" t="s">
        <v>50</v>
      </c>
      <c r="G3" s="21" t="s">
        <v>20</v>
      </c>
      <c r="H3" s="22">
        <v>95</v>
      </c>
      <c r="I3" s="11">
        <f t="shared" ref="I3:I32" si="0">H3*60</f>
        <v>5700</v>
      </c>
      <c r="J3" s="11">
        <v>25700</v>
      </c>
      <c r="K3" s="11">
        <v>140000</v>
      </c>
      <c r="L3" s="22">
        <v>60</v>
      </c>
      <c r="M3" s="11">
        <f t="shared" ref="M3:M32" si="1">L3*60</f>
        <v>3600</v>
      </c>
      <c r="N3" s="11">
        <v>12000</v>
      </c>
      <c r="O3" s="11">
        <v>76000</v>
      </c>
      <c r="P3" s="22">
        <v>0</v>
      </c>
      <c r="Q3" s="11">
        <f t="shared" ref="Q3:Q32" si="2">P3*60</f>
        <v>0</v>
      </c>
      <c r="R3" s="11">
        <v>0</v>
      </c>
      <c r="S3" s="11">
        <v>0</v>
      </c>
      <c r="T3" s="5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5">
      <c r="A4" s="1"/>
      <c r="B4" s="43" t="s">
        <v>126</v>
      </c>
      <c r="C4" s="25" t="s">
        <v>16</v>
      </c>
      <c r="D4" s="6" t="s">
        <v>17</v>
      </c>
      <c r="E4" s="26" t="s">
        <v>18</v>
      </c>
      <c r="F4" s="27" t="s">
        <v>19</v>
      </c>
      <c r="G4" s="28" t="s">
        <v>20</v>
      </c>
      <c r="H4" s="29">
        <v>77</v>
      </c>
      <c r="I4" s="7">
        <f t="shared" si="0"/>
        <v>4620</v>
      </c>
      <c r="J4" s="7">
        <v>20000</v>
      </c>
      <c r="K4" s="7">
        <v>200000</v>
      </c>
      <c r="L4" s="29">
        <v>54</v>
      </c>
      <c r="M4" s="7">
        <f t="shared" si="1"/>
        <v>3240</v>
      </c>
      <c r="N4" s="7">
        <v>8400</v>
      </c>
      <c r="O4" s="7">
        <v>100000</v>
      </c>
      <c r="P4" s="29">
        <v>10</v>
      </c>
      <c r="Q4" s="7">
        <f t="shared" si="2"/>
        <v>600</v>
      </c>
      <c r="R4" s="7">
        <v>3000</v>
      </c>
      <c r="S4" s="7">
        <v>38000</v>
      </c>
      <c r="T4" s="5"/>
      <c r="U4" s="1"/>
      <c r="V4" s="1"/>
      <c r="W4" s="1"/>
      <c r="X4" s="1"/>
      <c r="Y4" s="1"/>
      <c r="Z4" s="1"/>
      <c r="AA4" s="1"/>
      <c r="AB4" s="1"/>
    </row>
    <row r="5" spans="1:28" ht="15" customHeight="1" x14ac:dyDescent="0.25">
      <c r="A5" s="1"/>
      <c r="B5" s="17" t="s">
        <v>126</v>
      </c>
      <c r="C5" s="18" t="s">
        <v>21</v>
      </c>
      <c r="D5" s="10" t="s">
        <v>22</v>
      </c>
      <c r="E5" s="19" t="s">
        <v>23</v>
      </c>
      <c r="F5" s="20" t="s">
        <v>24</v>
      </c>
      <c r="G5" s="21" t="s">
        <v>25</v>
      </c>
      <c r="H5" s="22">
        <v>83</v>
      </c>
      <c r="I5" s="11">
        <f t="shared" si="0"/>
        <v>4980</v>
      </c>
      <c r="J5" s="11">
        <v>22800</v>
      </c>
      <c r="K5" s="11">
        <v>200000</v>
      </c>
      <c r="L5" s="22">
        <v>58</v>
      </c>
      <c r="M5" s="11">
        <f t="shared" si="1"/>
        <v>3480</v>
      </c>
      <c r="N5" s="11">
        <v>10000</v>
      </c>
      <c r="O5" s="11">
        <v>100000</v>
      </c>
      <c r="P5" s="22">
        <v>10</v>
      </c>
      <c r="Q5" s="11">
        <f t="shared" si="2"/>
        <v>600</v>
      </c>
      <c r="R5" s="11">
        <v>3000</v>
      </c>
      <c r="S5" s="11">
        <v>38000</v>
      </c>
      <c r="T5" s="5"/>
      <c r="U5" s="1"/>
      <c r="V5" s="1"/>
      <c r="W5" s="1"/>
      <c r="X5" s="1"/>
      <c r="Y5" s="1"/>
      <c r="Z5" s="1"/>
      <c r="AA5" s="1"/>
      <c r="AB5" s="1"/>
    </row>
    <row r="6" spans="1:28" ht="15" customHeight="1" x14ac:dyDescent="0.25">
      <c r="A6" s="1"/>
      <c r="B6" s="43" t="s">
        <v>126</v>
      </c>
      <c r="C6" s="25" t="s">
        <v>29</v>
      </c>
      <c r="D6" s="6" t="s">
        <v>22</v>
      </c>
      <c r="E6" s="26" t="s">
        <v>30</v>
      </c>
      <c r="F6" s="27" t="s">
        <v>24</v>
      </c>
      <c r="G6" s="28" t="s">
        <v>20</v>
      </c>
      <c r="H6" s="29">
        <v>90</v>
      </c>
      <c r="I6" s="7">
        <f t="shared" si="0"/>
        <v>5400</v>
      </c>
      <c r="J6" s="7">
        <v>21300</v>
      </c>
      <c r="K6" s="7">
        <v>212400</v>
      </c>
      <c r="L6" s="29">
        <v>60</v>
      </c>
      <c r="M6" s="7">
        <f t="shared" si="1"/>
        <v>3600</v>
      </c>
      <c r="N6" s="7">
        <v>9300</v>
      </c>
      <c r="O6" s="7">
        <v>106500</v>
      </c>
      <c r="P6" s="29">
        <v>10</v>
      </c>
      <c r="Q6" s="7">
        <f t="shared" si="2"/>
        <v>600</v>
      </c>
      <c r="R6" s="7">
        <v>3000</v>
      </c>
      <c r="S6" s="7">
        <v>38000</v>
      </c>
      <c r="T6" s="5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5">
      <c r="A7" s="1"/>
      <c r="B7" s="17" t="s">
        <v>126</v>
      </c>
      <c r="C7" s="18" t="s">
        <v>31</v>
      </c>
      <c r="D7" s="10" t="s">
        <v>22</v>
      </c>
      <c r="E7" s="19" t="s">
        <v>32</v>
      </c>
      <c r="F7" s="20" t="s">
        <v>24</v>
      </c>
      <c r="G7" s="21" t="s">
        <v>25</v>
      </c>
      <c r="H7" s="22">
        <v>90</v>
      </c>
      <c r="I7" s="11">
        <f t="shared" si="0"/>
        <v>5400</v>
      </c>
      <c r="J7" s="11">
        <v>21300</v>
      </c>
      <c r="K7" s="11">
        <v>200000</v>
      </c>
      <c r="L7" s="22">
        <v>60</v>
      </c>
      <c r="M7" s="11">
        <f t="shared" si="1"/>
        <v>3600</v>
      </c>
      <c r="N7" s="11">
        <v>9300</v>
      </c>
      <c r="O7" s="11">
        <v>100000</v>
      </c>
      <c r="P7" s="22">
        <v>10</v>
      </c>
      <c r="Q7" s="11">
        <f t="shared" si="2"/>
        <v>600</v>
      </c>
      <c r="R7" s="11">
        <v>3000</v>
      </c>
      <c r="S7" s="11">
        <v>38000</v>
      </c>
      <c r="T7" s="5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5">
      <c r="A8" s="1"/>
      <c r="B8" s="43" t="s">
        <v>0</v>
      </c>
      <c r="C8" s="25" t="s">
        <v>33</v>
      </c>
      <c r="D8" s="6" t="s">
        <v>34</v>
      </c>
      <c r="E8" s="26" t="s">
        <v>35</v>
      </c>
      <c r="F8" s="27" t="s">
        <v>24</v>
      </c>
      <c r="G8" s="28" t="s">
        <v>20</v>
      </c>
      <c r="H8" s="29">
        <v>85</v>
      </c>
      <c r="I8" s="7">
        <f t="shared" si="0"/>
        <v>5100</v>
      </c>
      <c r="J8" s="7">
        <v>22000</v>
      </c>
      <c r="K8" s="7">
        <v>200000</v>
      </c>
      <c r="L8" s="29">
        <v>59</v>
      </c>
      <c r="M8" s="7">
        <f t="shared" si="1"/>
        <v>3540</v>
      </c>
      <c r="N8" s="7">
        <v>11000</v>
      </c>
      <c r="O8" s="7">
        <v>80000</v>
      </c>
      <c r="P8" s="29">
        <v>0</v>
      </c>
      <c r="Q8" s="7">
        <f t="shared" si="2"/>
        <v>0</v>
      </c>
      <c r="R8" s="7">
        <v>0</v>
      </c>
      <c r="S8" s="7">
        <v>0</v>
      </c>
      <c r="T8" s="5"/>
      <c r="U8" s="1"/>
      <c r="V8" s="1"/>
      <c r="W8" s="1"/>
      <c r="X8" s="1"/>
      <c r="Y8" s="1"/>
      <c r="Z8" s="1"/>
      <c r="AA8" s="1"/>
      <c r="AB8" s="1"/>
    </row>
    <row r="9" spans="1:28" ht="15" customHeight="1" x14ac:dyDescent="0.25">
      <c r="A9" s="1"/>
      <c r="B9" s="17" t="s">
        <v>0</v>
      </c>
      <c r="C9" s="18" t="s">
        <v>36</v>
      </c>
      <c r="D9" s="10" t="s">
        <v>37</v>
      </c>
      <c r="E9" s="19" t="s">
        <v>38</v>
      </c>
      <c r="F9" s="20" t="s">
        <v>24</v>
      </c>
      <c r="G9" s="21" t="s">
        <v>20</v>
      </c>
      <c r="H9" s="22">
        <v>68</v>
      </c>
      <c r="I9" s="11">
        <f t="shared" si="0"/>
        <v>4080</v>
      </c>
      <c r="J9" s="11">
        <v>10000</v>
      </c>
      <c r="K9" s="11">
        <v>143000</v>
      </c>
      <c r="L9" s="22">
        <v>47</v>
      </c>
      <c r="M9" s="11">
        <f t="shared" si="1"/>
        <v>2820</v>
      </c>
      <c r="N9" s="11">
        <v>7000</v>
      </c>
      <c r="O9" s="11">
        <v>62000</v>
      </c>
      <c r="P9" s="22">
        <v>0</v>
      </c>
      <c r="Q9" s="11">
        <f t="shared" si="2"/>
        <v>0</v>
      </c>
      <c r="R9" s="11">
        <v>0</v>
      </c>
      <c r="S9" s="11">
        <v>0</v>
      </c>
      <c r="T9" s="5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5">
      <c r="A10" s="1"/>
      <c r="B10" s="43" t="s">
        <v>0</v>
      </c>
      <c r="C10" s="25" t="s">
        <v>39</v>
      </c>
      <c r="D10" s="6" t="s">
        <v>37</v>
      </c>
      <c r="E10" s="26" t="s">
        <v>40</v>
      </c>
      <c r="F10" s="27" t="s">
        <v>24</v>
      </c>
      <c r="G10" s="28" t="s">
        <v>20</v>
      </c>
      <c r="H10" s="29">
        <v>68</v>
      </c>
      <c r="I10" s="7">
        <f t="shared" si="0"/>
        <v>4080</v>
      </c>
      <c r="J10" s="7">
        <v>10000</v>
      </c>
      <c r="K10" s="7">
        <v>143000</v>
      </c>
      <c r="L10" s="29">
        <v>47</v>
      </c>
      <c r="M10" s="7">
        <f t="shared" si="1"/>
        <v>2820</v>
      </c>
      <c r="N10" s="7">
        <v>7000</v>
      </c>
      <c r="O10" s="7">
        <v>62000</v>
      </c>
      <c r="P10" s="29">
        <v>0</v>
      </c>
      <c r="Q10" s="7">
        <f t="shared" si="2"/>
        <v>0</v>
      </c>
      <c r="R10" s="7">
        <v>0</v>
      </c>
      <c r="S10" s="7">
        <v>0</v>
      </c>
      <c r="T10" s="5"/>
      <c r="U10" s="1"/>
      <c r="V10" s="1"/>
      <c r="W10" s="1"/>
      <c r="X10" s="1"/>
      <c r="Y10" s="1"/>
      <c r="Z10" s="1"/>
      <c r="AA10" s="1"/>
      <c r="AB10" s="1"/>
    </row>
    <row r="11" spans="1:28" ht="15" customHeight="1" x14ac:dyDescent="0.25">
      <c r="A11" s="1"/>
      <c r="B11" s="17" t="s">
        <v>0</v>
      </c>
      <c r="C11" s="18" t="s">
        <v>41</v>
      </c>
      <c r="D11" s="10" t="s">
        <v>37</v>
      </c>
      <c r="E11" s="19" t="s">
        <v>42</v>
      </c>
      <c r="F11" s="20" t="s">
        <v>24</v>
      </c>
      <c r="G11" s="21" t="s">
        <v>20</v>
      </c>
      <c r="H11" s="22">
        <v>68</v>
      </c>
      <c r="I11" s="11">
        <f t="shared" si="0"/>
        <v>4080</v>
      </c>
      <c r="J11" s="11">
        <v>10000</v>
      </c>
      <c r="K11" s="11">
        <v>143000</v>
      </c>
      <c r="L11" s="22">
        <v>47</v>
      </c>
      <c r="M11" s="11">
        <f t="shared" si="1"/>
        <v>2820</v>
      </c>
      <c r="N11" s="11">
        <v>7000</v>
      </c>
      <c r="O11" s="11">
        <v>62000</v>
      </c>
      <c r="P11" s="22">
        <v>0</v>
      </c>
      <c r="Q11" s="11">
        <f t="shared" si="2"/>
        <v>0</v>
      </c>
      <c r="R11" s="11">
        <v>0</v>
      </c>
      <c r="S11" s="11">
        <v>0</v>
      </c>
      <c r="T11" s="5"/>
      <c r="U11" s="1"/>
      <c r="V11" s="1"/>
      <c r="W11" s="1"/>
      <c r="X11" s="1"/>
      <c r="Y11" s="1"/>
      <c r="Z11" s="1"/>
      <c r="AA11" s="1"/>
      <c r="AB11" s="1"/>
    </row>
    <row r="12" spans="1:28" ht="15" customHeight="1" x14ac:dyDescent="0.25">
      <c r="A12" s="1"/>
      <c r="B12" s="43" t="s">
        <v>127</v>
      </c>
      <c r="C12" s="25" t="s">
        <v>44</v>
      </c>
      <c r="D12" s="6" t="s">
        <v>22</v>
      </c>
      <c r="E12" s="26" t="s">
        <v>45</v>
      </c>
      <c r="F12" s="27" t="s">
        <v>24</v>
      </c>
      <c r="G12" s="28" t="s">
        <v>25</v>
      </c>
      <c r="H12" s="29">
        <v>110</v>
      </c>
      <c r="I12" s="7">
        <f t="shared" si="0"/>
        <v>6600</v>
      </c>
      <c r="J12" s="7">
        <v>25700</v>
      </c>
      <c r="K12" s="7">
        <v>300000</v>
      </c>
      <c r="L12" s="29">
        <v>74</v>
      </c>
      <c r="M12" s="7">
        <f t="shared" si="1"/>
        <v>4440</v>
      </c>
      <c r="N12" s="7">
        <v>11000</v>
      </c>
      <c r="O12" s="7">
        <v>135000</v>
      </c>
      <c r="P12" s="29">
        <v>10</v>
      </c>
      <c r="Q12" s="7">
        <f t="shared" si="2"/>
        <v>600</v>
      </c>
      <c r="R12" s="7">
        <v>3000</v>
      </c>
      <c r="S12" s="7">
        <v>38000</v>
      </c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 x14ac:dyDescent="0.25">
      <c r="A13" s="1"/>
      <c r="B13" s="17" t="s">
        <v>127</v>
      </c>
      <c r="C13" s="18" t="s">
        <v>46</v>
      </c>
      <c r="D13" s="10" t="s">
        <v>22</v>
      </c>
      <c r="E13" s="19" t="s">
        <v>47</v>
      </c>
      <c r="F13" s="20" t="s">
        <v>24</v>
      </c>
      <c r="G13" s="21" t="s">
        <v>20</v>
      </c>
      <c r="H13" s="22">
        <v>125</v>
      </c>
      <c r="I13" s="11">
        <f t="shared" si="0"/>
        <v>7500</v>
      </c>
      <c r="J13" s="11">
        <v>25700</v>
      </c>
      <c r="K13" s="11">
        <v>300000</v>
      </c>
      <c r="L13" s="22">
        <v>84</v>
      </c>
      <c r="M13" s="11">
        <f t="shared" si="1"/>
        <v>5040</v>
      </c>
      <c r="N13" s="11">
        <v>11000</v>
      </c>
      <c r="O13" s="11">
        <v>135000</v>
      </c>
      <c r="P13" s="22">
        <v>10</v>
      </c>
      <c r="Q13" s="11">
        <f t="shared" si="2"/>
        <v>600</v>
      </c>
      <c r="R13" s="11">
        <v>4000</v>
      </c>
      <c r="S13" s="11">
        <v>38000</v>
      </c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 x14ac:dyDescent="0.25">
      <c r="A14" s="1"/>
      <c r="B14" s="43" t="s">
        <v>127</v>
      </c>
      <c r="C14" s="25" t="s">
        <v>48</v>
      </c>
      <c r="D14" s="6" t="s">
        <v>22</v>
      </c>
      <c r="E14" s="26" t="s">
        <v>49</v>
      </c>
      <c r="F14" s="27" t="s">
        <v>50</v>
      </c>
      <c r="G14" s="28" t="s">
        <v>20</v>
      </c>
      <c r="H14" s="29">
        <v>125</v>
      </c>
      <c r="I14" s="7">
        <f t="shared" si="0"/>
        <v>7500</v>
      </c>
      <c r="J14" s="7">
        <v>25700</v>
      </c>
      <c r="K14" s="7">
        <v>300000</v>
      </c>
      <c r="L14" s="29">
        <v>84</v>
      </c>
      <c r="M14" s="7">
        <f t="shared" si="1"/>
        <v>5040</v>
      </c>
      <c r="N14" s="7">
        <v>11000</v>
      </c>
      <c r="O14" s="7">
        <v>135000</v>
      </c>
      <c r="P14" s="29">
        <v>10</v>
      </c>
      <c r="Q14" s="7">
        <f t="shared" si="2"/>
        <v>600</v>
      </c>
      <c r="R14" s="7">
        <v>4000</v>
      </c>
      <c r="S14" s="7">
        <v>38000</v>
      </c>
      <c r="T14" s="1"/>
      <c r="U14" s="1"/>
      <c r="V14" s="1"/>
      <c r="W14" s="1"/>
      <c r="X14" s="1"/>
      <c r="Y14" s="1"/>
      <c r="Z14" s="1"/>
      <c r="AA14" s="1"/>
      <c r="AB14" s="1"/>
    </row>
    <row r="15" spans="1:28" ht="15" customHeight="1" x14ac:dyDescent="0.25">
      <c r="A15" s="1"/>
      <c r="B15" s="17" t="s">
        <v>127</v>
      </c>
      <c r="C15" s="18" t="s">
        <v>51</v>
      </c>
      <c r="D15" s="10" t="s">
        <v>22</v>
      </c>
      <c r="E15" s="19" t="s">
        <v>52</v>
      </c>
      <c r="F15" s="20" t="s">
        <v>24</v>
      </c>
      <c r="G15" s="21" t="s">
        <v>20</v>
      </c>
      <c r="H15" s="22">
        <v>110</v>
      </c>
      <c r="I15" s="11">
        <f t="shared" si="0"/>
        <v>6600</v>
      </c>
      <c r="J15" s="11">
        <v>18000</v>
      </c>
      <c r="K15" s="11">
        <v>227000</v>
      </c>
      <c r="L15" s="22">
        <v>76</v>
      </c>
      <c r="M15" s="11">
        <f t="shared" si="1"/>
        <v>4560</v>
      </c>
      <c r="N15" s="11">
        <v>7000</v>
      </c>
      <c r="O15" s="11">
        <v>113500</v>
      </c>
      <c r="P15" s="22">
        <v>10</v>
      </c>
      <c r="Q15" s="11">
        <f t="shared" si="2"/>
        <v>600</v>
      </c>
      <c r="R15" s="11">
        <v>4000</v>
      </c>
      <c r="S15" s="11">
        <v>38000</v>
      </c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 x14ac:dyDescent="0.25">
      <c r="A16" s="1"/>
      <c r="B16" s="43" t="s">
        <v>119</v>
      </c>
      <c r="C16" s="25" t="s">
        <v>53</v>
      </c>
      <c r="D16" s="6" t="s">
        <v>22</v>
      </c>
      <c r="E16" s="26" t="s">
        <v>54</v>
      </c>
      <c r="F16" s="27" t="s">
        <v>50</v>
      </c>
      <c r="G16" s="28" t="s">
        <v>20</v>
      </c>
      <c r="H16" s="29">
        <v>80</v>
      </c>
      <c r="I16" s="7">
        <f t="shared" si="0"/>
        <v>4800</v>
      </c>
      <c r="J16" s="7">
        <v>21300</v>
      </c>
      <c r="K16" s="7">
        <v>180000</v>
      </c>
      <c r="L16" s="29">
        <v>60</v>
      </c>
      <c r="M16" s="7">
        <f t="shared" si="1"/>
        <v>3600</v>
      </c>
      <c r="N16" s="7">
        <v>9300</v>
      </c>
      <c r="O16" s="7">
        <v>90000</v>
      </c>
      <c r="P16" s="29">
        <v>10</v>
      </c>
      <c r="Q16" s="7">
        <f t="shared" si="2"/>
        <v>600</v>
      </c>
      <c r="R16" s="7">
        <v>3000</v>
      </c>
      <c r="S16" s="7">
        <v>38000</v>
      </c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 x14ac:dyDescent="0.25">
      <c r="A17" s="1"/>
      <c r="B17" s="17" t="s">
        <v>119</v>
      </c>
      <c r="C17" s="18" t="s">
        <v>55</v>
      </c>
      <c r="D17" s="10" t="s">
        <v>22</v>
      </c>
      <c r="E17" s="19" t="s">
        <v>56</v>
      </c>
      <c r="F17" s="20" t="s">
        <v>50</v>
      </c>
      <c r="G17" s="21" t="s">
        <v>20</v>
      </c>
      <c r="H17" s="22">
        <v>80</v>
      </c>
      <c r="I17" s="11">
        <f t="shared" si="0"/>
        <v>4800</v>
      </c>
      <c r="J17" s="11">
        <v>21300</v>
      </c>
      <c r="K17" s="11">
        <v>180000</v>
      </c>
      <c r="L17" s="22">
        <v>60</v>
      </c>
      <c r="M17" s="11">
        <f t="shared" si="1"/>
        <v>3600</v>
      </c>
      <c r="N17" s="11">
        <v>9300</v>
      </c>
      <c r="O17" s="11">
        <v>90000</v>
      </c>
      <c r="P17" s="22">
        <v>10</v>
      </c>
      <c r="Q17" s="11">
        <f t="shared" si="2"/>
        <v>600</v>
      </c>
      <c r="R17" s="11">
        <v>3000</v>
      </c>
      <c r="S17" s="11">
        <v>38000</v>
      </c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 x14ac:dyDescent="0.25">
      <c r="A18" s="1"/>
      <c r="B18" s="43" t="s">
        <v>119</v>
      </c>
      <c r="C18" s="25" t="s">
        <v>57</v>
      </c>
      <c r="D18" s="6" t="s">
        <v>22</v>
      </c>
      <c r="E18" s="26" t="s">
        <v>58</v>
      </c>
      <c r="F18" s="27" t="s">
        <v>50</v>
      </c>
      <c r="G18" s="28" t="s">
        <v>20</v>
      </c>
      <c r="H18" s="29">
        <v>80</v>
      </c>
      <c r="I18" s="7">
        <f t="shared" si="0"/>
        <v>4800</v>
      </c>
      <c r="J18" s="7">
        <v>22500</v>
      </c>
      <c r="K18" s="7">
        <v>225000</v>
      </c>
      <c r="L18" s="29">
        <v>50</v>
      </c>
      <c r="M18" s="7">
        <f t="shared" si="1"/>
        <v>3000</v>
      </c>
      <c r="N18" s="7">
        <v>8000</v>
      </c>
      <c r="O18" s="7">
        <v>95000</v>
      </c>
      <c r="P18" s="29">
        <v>10</v>
      </c>
      <c r="Q18" s="7">
        <f t="shared" si="2"/>
        <v>600</v>
      </c>
      <c r="R18" s="7">
        <v>3000</v>
      </c>
      <c r="S18" s="7">
        <v>38000</v>
      </c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 x14ac:dyDescent="0.25">
      <c r="A19" s="1"/>
      <c r="B19" s="17" t="s">
        <v>119</v>
      </c>
      <c r="C19" s="18" t="s">
        <v>59</v>
      </c>
      <c r="D19" s="10" t="s">
        <v>22</v>
      </c>
      <c r="E19" s="19" t="s">
        <v>60</v>
      </c>
      <c r="F19" s="20" t="s">
        <v>50</v>
      </c>
      <c r="G19" s="21" t="s">
        <v>20</v>
      </c>
      <c r="H19" s="22">
        <v>85</v>
      </c>
      <c r="I19" s="11">
        <f t="shared" si="0"/>
        <v>5100</v>
      </c>
      <c r="J19" s="11">
        <v>22500</v>
      </c>
      <c r="K19" s="11">
        <v>225000</v>
      </c>
      <c r="L19" s="22">
        <v>50</v>
      </c>
      <c r="M19" s="11">
        <f t="shared" si="1"/>
        <v>3000</v>
      </c>
      <c r="N19" s="11">
        <v>8000</v>
      </c>
      <c r="O19" s="11">
        <v>95000</v>
      </c>
      <c r="P19" s="22">
        <v>10</v>
      </c>
      <c r="Q19" s="11">
        <f t="shared" si="2"/>
        <v>600</v>
      </c>
      <c r="R19" s="11">
        <v>3000</v>
      </c>
      <c r="S19" s="11">
        <v>38000</v>
      </c>
      <c r="T19" s="1"/>
      <c r="U19" s="1"/>
      <c r="V19" s="1"/>
      <c r="W19" s="1"/>
      <c r="X19" s="1"/>
      <c r="Y19" s="1"/>
      <c r="Z19" s="1"/>
      <c r="AA19" s="1"/>
      <c r="AB19" s="1"/>
    </row>
    <row r="20" spans="1:28" ht="15" customHeight="1" x14ac:dyDescent="0.25">
      <c r="A20" s="1"/>
      <c r="B20" s="43" t="s">
        <v>119</v>
      </c>
      <c r="C20" s="25" t="s">
        <v>61</v>
      </c>
      <c r="D20" s="6" t="s">
        <v>17</v>
      </c>
      <c r="E20" s="26" t="s">
        <v>62</v>
      </c>
      <c r="F20" s="27" t="s">
        <v>50</v>
      </c>
      <c r="G20" s="28" t="s">
        <v>20</v>
      </c>
      <c r="H20" s="29">
        <v>97</v>
      </c>
      <c r="I20" s="7">
        <f t="shared" si="0"/>
        <v>5820</v>
      </c>
      <c r="J20" s="7">
        <v>25000</v>
      </c>
      <c r="K20" s="7">
        <v>250000</v>
      </c>
      <c r="L20" s="29">
        <v>65</v>
      </c>
      <c r="M20" s="7">
        <f t="shared" si="1"/>
        <v>3900</v>
      </c>
      <c r="N20" s="7">
        <v>10000</v>
      </c>
      <c r="O20" s="7">
        <v>95000</v>
      </c>
      <c r="P20" s="29">
        <v>10</v>
      </c>
      <c r="Q20" s="7">
        <f t="shared" si="2"/>
        <v>600</v>
      </c>
      <c r="R20" s="7">
        <v>3000</v>
      </c>
      <c r="S20" s="7">
        <v>38000</v>
      </c>
      <c r="T20" s="1"/>
      <c r="U20" s="1"/>
      <c r="V20" s="1"/>
      <c r="W20" s="1"/>
      <c r="X20" s="1"/>
      <c r="Y20" s="1"/>
      <c r="Z20" s="1"/>
      <c r="AA20" s="1"/>
      <c r="AB20" s="1"/>
    </row>
    <row r="21" spans="1:28" ht="15" customHeight="1" x14ac:dyDescent="0.25">
      <c r="A21" s="1"/>
      <c r="B21" s="17" t="s">
        <v>119</v>
      </c>
      <c r="C21" s="18" t="s">
        <v>63</v>
      </c>
      <c r="D21" s="10" t="s">
        <v>17</v>
      </c>
      <c r="E21" s="19" t="s">
        <v>64</v>
      </c>
      <c r="F21" s="20" t="s">
        <v>50</v>
      </c>
      <c r="G21" s="21" t="s">
        <v>20</v>
      </c>
      <c r="H21" s="22">
        <v>95</v>
      </c>
      <c r="I21" s="11">
        <f t="shared" si="0"/>
        <v>5700</v>
      </c>
      <c r="J21" s="11">
        <v>23000</v>
      </c>
      <c r="K21" s="11">
        <v>230000</v>
      </c>
      <c r="L21" s="22">
        <v>65</v>
      </c>
      <c r="M21" s="11">
        <f t="shared" si="1"/>
        <v>3900</v>
      </c>
      <c r="N21" s="11">
        <v>9600</v>
      </c>
      <c r="O21" s="11">
        <v>100000</v>
      </c>
      <c r="P21" s="22">
        <v>10</v>
      </c>
      <c r="Q21" s="11">
        <f t="shared" si="2"/>
        <v>600</v>
      </c>
      <c r="R21" s="11">
        <v>3000</v>
      </c>
      <c r="S21" s="11">
        <v>38000</v>
      </c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5">
      <c r="A22" s="1"/>
      <c r="B22" s="43" t="s">
        <v>119</v>
      </c>
      <c r="C22" s="25" t="s">
        <v>65</v>
      </c>
      <c r="D22" s="6" t="s">
        <v>17</v>
      </c>
      <c r="E22" s="26" t="s">
        <v>66</v>
      </c>
      <c r="F22" s="27" t="s">
        <v>50</v>
      </c>
      <c r="G22" s="28" t="s">
        <v>20</v>
      </c>
      <c r="H22" s="29">
        <v>85</v>
      </c>
      <c r="I22" s="7">
        <f t="shared" si="0"/>
        <v>5100</v>
      </c>
      <c r="J22" s="7">
        <v>21300</v>
      </c>
      <c r="K22" s="7">
        <v>0</v>
      </c>
      <c r="L22" s="29">
        <v>54</v>
      </c>
      <c r="M22" s="7">
        <f t="shared" si="1"/>
        <v>3240</v>
      </c>
      <c r="N22" s="7">
        <v>8400</v>
      </c>
      <c r="O22" s="7">
        <v>0</v>
      </c>
      <c r="P22" s="29">
        <v>10</v>
      </c>
      <c r="Q22" s="7">
        <f t="shared" si="2"/>
        <v>600</v>
      </c>
      <c r="R22" s="7">
        <v>3000</v>
      </c>
      <c r="S22" s="7">
        <v>0</v>
      </c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5">
      <c r="A23" s="1"/>
      <c r="B23" s="17" t="s">
        <v>119</v>
      </c>
      <c r="C23" s="18" t="s">
        <v>67</v>
      </c>
      <c r="D23" s="10" t="s">
        <v>68</v>
      </c>
      <c r="E23" s="19" t="s">
        <v>69</v>
      </c>
      <c r="F23" s="20" t="s">
        <v>50</v>
      </c>
      <c r="G23" s="21" t="s">
        <v>20</v>
      </c>
      <c r="H23" s="22">
        <v>90</v>
      </c>
      <c r="I23" s="11">
        <f t="shared" si="0"/>
        <v>5400</v>
      </c>
      <c r="J23" s="11">
        <v>24000</v>
      </c>
      <c r="K23" s="11">
        <v>240000</v>
      </c>
      <c r="L23" s="22">
        <v>65</v>
      </c>
      <c r="M23" s="11">
        <f t="shared" si="1"/>
        <v>3900</v>
      </c>
      <c r="N23" s="11">
        <v>11000</v>
      </c>
      <c r="O23" s="11">
        <v>110000</v>
      </c>
      <c r="P23" s="22">
        <v>10</v>
      </c>
      <c r="Q23" s="11">
        <f t="shared" si="2"/>
        <v>600</v>
      </c>
      <c r="R23" s="11">
        <v>3000</v>
      </c>
      <c r="S23" s="11">
        <v>38000</v>
      </c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5">
      <c r="A24" s="1"/>
      <c r="B24" s="43" t="s">
        <v>119</v>
      </c>
      <c r="C24" s="25" t="s">
        <v>70</v>
      </c>
      <c r="D24" s="6" t="s">
        <v>68</v>
      </c>
      <c r="E24" s="26" t="s">
        <v>71</v>
      </c>
      <c r="F24" s="27" t="s">
        <v>50</v>
      </c>
      <c r="G24" s="28" t="s">
        <v>20</v>
      </c>
      <c r="H24" s="29">
        <v>90</v>
      </c>
      <c r="I24" s="7">
        <f t="shared" si="0"/>
        <v>5400</v>
      </c>
      <c r="J24" s="7">
        <v>24000</v>
      </c>
      <c r="K24" s="7">
        <v>240000</v>
      </c>
      <c r="L24" s="29">
        <v>65</v>
      </c>
      <c r="M24" s="7">
        <f t="shared" si="1"/>
        <v>3900</v>
      </c>
      <c r="N24" s="7">
        <v>11000</v>
      </c>
      <c r="O24" s="7">
        <v>110000</v>
      </c>
      <c r="P24" s="29">
        <v>10</v>
      </c>
      <c r="Q24" s="7">
        <f t="shared" si="2"/>
        <v>600</v>
      </c>
      <c r="R24" s="7">
        <v>3000</v>
      </c>
      <c r="S24" s="7">
        <v>38000</v>
      </c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25">
      <c r="A25" s="1"/>
      <c r="B25" s="17" t="s">
        <v>119</v>
      </c>
      <c r="C25" s="18" t="s">
        <v>120</v>
      </c>
      <c r="D25" s="10" t="s">
        <v>72</v>
      </c>
      <c r="E25" s="19" t="s">
        <v>73</v>
      </c>
      <c r="F25" s="20" t="s">
        <v>50</v>
      </c>
      <c r="G25" s="21" t="s">
        <v>20</v>
      </c>
      <c r="H25" s="22">
        <v>65</v>
      </c>
      <c r="I25" s="11">
        <f t="shared" si="0"/>
        <v>3900</v>
      </c>
      <c r="J25" s="11">
        <v>10500</v>
      </c>
      <c r="K25" s="11">
        <v>143000</v>
      </c>
      <c r="L25" s="22">
        <v>40</v>
      </c>
      <c r="M25" s="11">
        <f t="shared" si="1"/>
        <v>2400</v>
      </c>
      <c r="N25" s="11">
        <v>6000</v>
      </c>
      <c r="O25" s="11">
        <v>62000</v>
      </c>
      <c r="P25" s="22">
        <v>10</v>
      </c>
      <c r="Q25" s="11">
        <f t="shared" si="2"/>
        <v>600</v>
      </c>
      <c r="R25" s="11">
        <v>3000</v>
      </c>
      <c r="S25" s="11">
        <v>38000</v>
      </c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5">
      <c r="A26" s="1"/>
      <c r="B26" s="43" t="s">
        <v>119</v>
      </c>
      <c r="C26" s="25" t="s">
        <v>121</v>
      </c>
      <c r="D26" s="6" t="s">
        <v>72</v>
      </c>
      <c r="E26" s="26" t="s">
        <v>74</v>
      </c>
      <c r="F26" s="27" t="s">
        <v>50</v>
      </c>
      <c r="G26" s="28" t="s">
        <v>20</v>
      </c>
      <c r="H26" s="29">
        <v>65</v>
      </c>
      <c r="I26" s="7">
        <f t="shared" si="0"/>
        <v>3900</v>
      </c>
      <c r="J26" s="7">
        <v>10500</v>
      </c>
      <c r="K26" s="7">
        <v>143000</v>
      </c>
      <c r="L26" s="29">
        <v>40</v>
      </c>
      <c r="M26" s="7">
        <f t="shared" si="1"/>
        <v>2400</v>
      </c>
      <c r="N26" s="7">
        <v>6000</v>
      </c>
      <c r="O26" s="7">
        <v>62000</v>
      </c>
      <c r="P26" s="29">
        <v>10</v>
      </c>
      <c r="Q26" s="7">
        <f t="shared" si="2"/>
        <v>600</v>
      </c>
      <c r="R26" s="7">
        <v>3000</v>
      </c>
      <c r="S26" s="7">
        <v>38000</v>
      </c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5">
      <c r="A27" s="1"/>
      <c r="B27" s="17" t="s">
        <v>119</v>
      </c>
      <c r="C27" s="18" t="s">
        <v>122</v>
      </c>
      <c r="D27" s="10" t="s">
        <v>72</v>
      </c>
      <c r="E27" s="19" t="s">
        <v>75</v>
      </c>
      <c r="F27" s="20" t="s">
        <v>50</v>
      </c>
      <c r="G27" s="21" t="s">
        <v>20</v>
      </c>
      <c r="H27" s="22">
        <v>65</v>
      </c>
      <c r="I27" s="11">
        <f t="shared" si="0"/>
        <v>3900</v>
      </c>
      <c r="J27" s="11">
        <v>10500</v>
      </c>
      <c r="K27" s="11">
        <v>143000</v>
      </c>
      <c r="L27" s="22">
        <v>40</v>
      </c>
      <c r="M27" s="11">
        <f t="shared" si="1"/>
        <v>2400</v>
      </c>
      <c r="N27" s="11">
        <v>6000</v>
      </c>
      <c r="O27" s="11">
        <v>62000</v>
      </c>
      <c r="P27" s="22">
        <v>10</v>
      </c>
      <c r="Q27" s="11">
        <f t="shared" si="2"/>
        <v>600</v>
      </c>
      <c r="R27" s="11">
        <v>3000</v>
      </c>
      <c r="S27" s="11">
        <v>38000</v>
      </c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5">
      <c r="A28" s="1"/>
      <c r="B28" s="43" t="s">
        <v>119</v>
      </c>
      <c r="C28" s="25" t="s">
        <v>76</v>
      </c>
      <c r="D28" s="6" t="s">
        <v>77</v>
      </c>
      <c r="E28" s="26" t="s">
        <v>78</v>
      </c>
      <c r="F28" s="27" t="s">
        <v>50</v>
      </c>
      <c r="G28" s="28" t="s">
        <v>20</v>
      </c>
      <c r="H28" s="29">
        <v>95</v>
      </c>
      <c r="I28" s="7">
        <f t="shared" si="0"/>
        <v>5700</v>
      </c>
      <c r="J28" s="7">
        <v>25700</v>
      </c>
      <c r="K28" s="7">
        <v>181000</v>
      </c>
      <c r="L28" s="29">
        <v>60</v>
      </c>
      <c r="M28" s="7">
        <f t="shared" si="1"/>
        <v>3600</v>
      </c>
      <c r="N28" s="7">
        <v>12000</v>
      </c>
      <c r="O28" s="7">
        <v>90500</v>
      </c>
      <c r="P28" s="29">
        <v>0</v>
      </c>
      <c r="Q28" s="7">
        <f t="shared" si="2"/>
        <v>0</v>
      </c>
      <c r="R28" s="7" t="s">
        <v>79</v>
      </c>
      <c r="S28" s="7" t="s">
        <v>79</v>
      </c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5">
      <c r="A29" s="1"/>
      <c r="B29" s="17" t="s">
        <v>119</v>
      </c>
      <c r="C29" s="18" t="s">
        <v>123</v>
      </c>
      <c r="D29" s="10" t="s">
        <v>77</v>
      </c>
      <c r="E29" s="19" t="s">
        <v>80</v>
      </c>
      <c r="F29" s="20" t="s">
        <v>50</v>
      </c>
      <c r="G29" s="21" t="s">
        <v>20</v>
      </c>
      <c r="H29" s="22">
        <v>83</v>
      </c>
      <c r="I29" s="11">
        <f t="shared" si="0"/>
        <v>4980</v>
      </c>
      <c r="J29" s="11">
        <v>22800</v>
      </c>
      <c r="K29" s="11">
        <v>228000</v>
      </c>
      <c r="L29" s="22">
        <v>58</v>
      </c>
      <c r="M29" s="11">
        <f t="shared" si="1"/>
        <v>3480</v>
      </c>
      <c r="N29" s="11">
        <v>9600</v>
      </c>
      <c r="O29" s="11">
        <v>100000</v>
      </c>
      <c r="P29" s="22">
        <v>10</v>
      </c>
      <c r="Q29" s="11">
        <f t="shared" si="2"/>
        <v>600</v>
      </c>
      <c r="R29" s="11">
        <v>3000</v>
      </c>
      <c r="S29" s="11">
        <v>38000</v>
      </c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5">
      <c r="A30" s="1"/>
      <c r="B30" s="43" t="s">
        <v>119</v>
      </c>
      <c r="C30" s="25" t="s">
        <v>81</v>
      </c>
      <c r="D30" s="6" t="s">
        <v>77</v>
      </c>
      <c r="E30" s="26" t="s">
        <v>82</v>
      </c>
      <c r="F30" s="27" t="s">
        <v>50</v>
      </c>
      <c r="G30" s="28" t="s">
        <v>20</v>
      </c>
      <c r="H30" s="29">
        <v>73</v>
      </c>
      <c r="I30" s="7">
        <f t="shared" si="0"/>
        <v>4380</v>
      </c>
      <c r="J30" s="7">
        <v>20000</v>
      </c>
      <c r="K30" s="7">
        <v>0</v>
      </c>
      <c r="L30" s="29">
        <v>0</v>
      </c>
      <c r="M30" s="7">
        <f t="shared" si="1"/>
        <v>0</v>
      </c>
      <c r="N30" s="7">
        <v>0</v>
      </c>
      <c r="O30" s="7">
        <v>0</v>
      </c>
      <c r="P30" s="29">
        <v>0</v>
      </c>
      <c r="Q30" s="7">
        <f t="shared" si="2"/>
        <v>0</v>
      </c>
      <c r="R30" s="7">
        <v>0</v>
      </c>
      <c r="S30" s="7">
        <v>0</v>
      </c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1"/>
      <c r="B31" s="17" t="s">
        <v>119</v>
      </c>
      <c r="C31" s="18" t="s">
        <v>85</v>
      </c>
      <c r="D31" s="10" t="s">
        <v>86</v>
      </c>
      <c r="E31" s="19" t="s">
        <v>87</v>
      </c>
      <c r="F31" s="20" t="s">
        <v>50</v>
      </c>
      <c r="G31" s="21" t="s">
        <v>20</v>
      </c>
      <c r="H31" s="22">
        <v>84</v>
      </c>
      <c r="I31" s="11">
        <f t="shared" si="0"/>
        <v>5040</v>
      </c>
      <c r="J31" s="11">
        <v>27000</v>
      </c>
      <c r="K31" s="11">
        <v>220000</v>
      </c>
      <c r="L31" s="22">
        <v>50</v>
      </c>
      <c r="M31" s="11">
        <f t="shared" si="1"/>
        <v>3000</v>
      </c>
      <c r="N31" s="11">
        <v>10000</v>
      </c>
      <c r="O31" s="11">
        <v>90000</v>
      </c>
      <c r="P31" s="22">
        <v>10</v>
      </c>
      <c r="Q31" s="11">
        <f t="shared" si="2"/>
        <v>600</v>
      </c>
      <c r="R31" s="11">
        <v>3000</v>
      </c>
      <c r="S31" s="11">
        <v>38000</v>
      </c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1"/>
      <c r="B32" s="43" t="s">
        <v>119</v>
      </c>
      <c r="C32" s="25" t="s">
        <v>88</v>
      </c>
      <c r="D32" s="6" t="s">
        <v>89</v>
      </c>
      <c r="E32" s="26" t="s">
        <v>90</v>
      </c>
      <c r="F32" s="27" t="s">
        <v>50</v>
      </c>
      <c r="G32" s="28" t="s">
        <v>20</v>
      </c>
      <c r="H32" s="29">
        <v>71</v>
      </c>
      <c r="I32" s="7">
        <f t="shared" si="0"/>
        <v>4260</v>
      </c>
      <c r="J32" s="7">
        <v>17000</v>
      </c>
      <c r="K32" s="7">
        <v>170000</v>
      </c>
      <c r="L32" s="29">
        <v>55</v>
      </c>
      <c r="M32" s="7">
        <f t="shared" si="1"/>
        <v>3300</v>
      </c>
      <c r="N32" s="7">
        <v>9000</v>
      </c>
      <c r="O32" s="7">
        <v>85000</v>
      </c>
      <c r="P32" s="29">
        <v>10</v>
      </c>
      <c r="Q32" s="7">
        <f t="shared" si="2"/>
        <v>600</v>
      </c>
      <c r="R32" s="7">
        <v>2000</v>
      </c>
      <c r="S32" s="7">
        <v>20000</v>
      </c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1"/>
      <c r="B33" s="17" t="s">
        <v>128</v>
      </c>
      <c r="C33" s="18" t="s">
        <v>129</v>
      </c>
      <c r="D33" s="10" t="s">
        <v>17</v>
      </c>
      <c r="E33" s="19" t="s">
        <v>130</v>
      </c>
      <c r="F33" s="20" t="s">
        <v>50</v>
      </c>
      <c r="G33" s="21" t="s">
        <v>20</v>
      </c>
      <c r="H33" s="22">
        <v>83</v>
      </c>
      <c r="I33" s="11">
        <v>5000</v>
      </c>
      <c r="J33" s="11">
        <v>25000</v>
      </c>
      <c r="K33" s="11">
        <v>181000</v>
      </c>
      <c r="L33" s="22">
        <v>58</v>
      </c>
      <c r="M33" s="11">
        <v>3500</v>
      </c>
      <c r="N33" s="11">
        <v>10000</v>
      </c>
      <c r="O33" s="11">
        <v>90500</v>
      </c>
      <c r="P33" s="22" t="s">
        <v>131</v>
      </c>
      <c r="Q33" s="11" t="s">
        <v>131</v>
      </c>
      <c r="R33" s="11" t="s">
        <v>131</v>
      </c>
      <c r="S33" s="11" t="s">
        <v>131</v>
      </c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1"/>
      <c r="B34" s="43" t="s">
        <v>128</v>
      </c>
      <c r="C34" s="25" t="s">
        <v>132</v>
      </c>
      <c r="D34" s="6" t="s">
        <v>92</v>
      </c>
      <c r="E34" s="26" t="s">
        <v>133</v>
      </c>
      <c r="F34" s="27" t="s">
        <v>50</v>
      </c>
      <c r="G34" s="28" t="s">
        <v>20</v>
      </c>
      <c r="H34" s="29">
        <v>100</v>
      </c>
      <c r="I34" s="7">
        <v>6000</v>
      </c>
      <c r="J34" s="7">
        <v>36000</v>
      </c>
      <c r="K34" s="7">
        <v>216000</v>
      </c>
      <c r="L34" s="29">
        <v>66</v>
      </c>
      <c r="M34" s="7">
        <v>4000</v>
      </c>
      <c r="N34" s="7">
        <v>15800</v>
      </c>
      <c r="O34" s="7">
        <v>94800</v>
      </c>
      <c r="P34" s="29" t="s">
        <v>131</v>
      </c>
      <c r="Q34" s="7" t="s">
        <v>131</v>
      </c>
      <c r="R34" s="7" t="s">
        <v>131</v>
      </c>
      <c r="S34" s="7" t="s">
        <v>131</v>
      </c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/>
    <row r="240" spans="1:2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mergeCells count="8">
    <mergeCell ref="H1:K1"/>
    <mergeCell ref="L1:O1"/>
    <mergeCell ref="P1:S1"/>
    <mergeCell ref="B1:B2"/>
    <mergeCell ref="C1:C2"/>
    <mergeCell ref="D1:D2"/>
    <mergeCell ref="E1:E2"/>
    <mergeCell ref="F1:G1"/>
  </mergeCells>
  <printOptions horizontalCentered="1"/>
  <pageMargins left="0.31496062992125984" right="0.6692913385826772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 2023</vt:lpstr>
      <vt:lpstr>Info2024-1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Camargo; William Camilo Camargo</dc:creator>
  <cp:lastModifiedBy>William Camilo Camargo</cp:lastModifiedBy>
  <dcterms:created xsi:type="dcterms:W3CDTF">2022-07-21T18:08:40Z</dcterms:created>
  <dcterms:modified xsi:type="dcterms:W3CDTF">2024-01-30T18:11:32Z</dcterms:modified>
</cp:coreProperties>
</file>